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45" windowWidth="16815" windowHeight="6930" tabRatio="828"/>
  </bookViews>
  <sheets>
    <sheet name="Deckblatt" sheetId="62" r:id="rId1"/>
    <sheet name="Inhalt" sheetId="63" r:id="rId2"/>
    <sheet name="Vorbemerkg._Erläuterg." sheetId="64" r:id="rId3"/>
    <sheet name="1.1" sheetId="51" r:id="rId4"/>
    <sheet name="Grafiken" sheetId="65" r:id="rId5"/>
    <sheet name="2.1" sheetId="53" r:id="rId6"/>
    <sheet name="2.2" sheetId="55" r:id="rId7"/>
    <sheet name="2.3" sheetId="59" r:id="rId8"/>
    <sheet name="Grafiken-" sheetId="67" r:id="rId9"/>
    <sheet name="3.1" sheetId="56" r:id="rId10"/>
    <sheet name="3.2 - 3.4" sheetId="69" r:id="rId11"/>
    <sheet name="4.1 - 4.2" sheetId="58" r:id="rId12"/>
    <sheet name="Fußnotenerläut." sheetId="61" r:id="rId13"/>
  </sheets>
  <definedNames>
    <definedName name="_GoBack" localSheetId="10">'3.2 - 3.4'!$C$31</definedName>
    <definedName name="_xlnm.Print_Titles" localSheetId="5">'2.1'!$A:$B,'2.1'!$1:$9</definedName>
    <definedName name="_xlnm.Print_Titles" localSheetId="6">'2.2'!$A:$B,'2.2'!$1:$7</definedName>
    <definedName name="Print_Titles" localSheetId="5">'2.1'!$A:$C,'2.1'!$1:$9</definedName>
    <definedName name="Print_Titles" localSheetId="6">'2.2'!$A:$B,'2.2'!$1:$7</definedName>
  </definedNames>
  <calcPr calcId="162913"/>
</workbook>
</file>

<file path=xl/calcChain.xml><?xml version="1.0" encoding="utf-8"?>
<calcChain xmlns="http://schemas.openxmlformats.org/spreadsheetml/2006/main">
  <c r="A49" i="69" l="1"/>
  <c r="A50" i="69"/>
  <c r="A51" i="69"/>
  <c r="A52" i="69"/>
  <c r="A53" i="69"/>
  <c r="A55" i="69"/>
  <c r="A56" i="69"/>
  <c r="A57" i="69"/>
  <c r="A32" i="69"/>
  <c r="A33" i="69"/>
  <c r="A34" i="69"/>
  <c r="A35" i="69"/>
  <c r="A36" i="69"/>
  <c r="A37" i="69"/>
  <c r="A11" i="69"/>
  <c r="A12" i="69"/>
  <c r="A13" i="69"/>
  <c r="A14" i="69"/>
  <c r="A15" i="69"/>
  <c r="A16" i="69"/>
  <c r="A17" i="69"/>
  <c r="A18" i="69"/>
  <c r="A19" i="69"/>
  <c r="A20" i="69"/>
  <c r="A48" i="69"/>
  <c r="A31" i="69"/>
  <c r="A10" i="69"/>
  <c r="A22" i="58" l="1"/>
  <c r="A23" i="58"/>
  <c r="A24" i="58"/>
  <c r="A25" i="58"/>
  <c r="A26" i="58"/>
  <c r="A27" i="58"/>
  <c r="A28" i="58"/>
  <c r="A11" i="56"/>
  <c r="A12" i="56"/>
  <c r="A13" i="56"/>
  <c r="A14" i="56"/>
  <c r="A15" i="56"/>
  <c r="A16" i="56"/>
  <c r="A17" i="56"/>
  <c r="A18" i="56"/>
  <c r="A19" i="56"/>
  <c r="A20" i="56"/>
  <c r="A21" i="56"/>
  <c r="A22" i="56"/>
  <c r="A23" i="56"/>
  <c r="A24" i="56"/>
  <c r="A25" i="56"/>
  <c r="A26" i="56"/>
  <c r="A27" i="56"/>
  <c r="A8" i="59"/>
  <c r="A9" i="59"/>
  <c r="A10" i="59"/>
  <c r="A11" i="59"/>
  <c r="A12" i="59"/>
  <c r="A13" i="59"/>
  <c r="A14" i="59"/>
  <c r="A15" i="59"/>
  <c r="A16" i="59"/>
  <c r="A17" i="59"/>
  <c r="A18" i="59"/>
  <c r="A19" i="59"/>
  <c r="A20" i="59"/>
  <c r="A21" i="59"/>
  <c r="A22" i="59"/>
  <c r="A23" i="59"/>
  <c r="A24" i="59"/>
  <c r="A25" i="59"/>
  <c r="A26" i="59"/>
  <c r="A27" i="59"/>
  <c r="A28" i="59"/>
  <c r="A29" i="59"/>
  <c r="A30" i="59"/>
  <c r="A31" i="59"/>
  <c r="A32" i="59"/>
  <c r="A33" i="59"/>
  <c r="A34" i="59"/>
  <c r="A35" i="59"/>
  <c r="A36" i="59"/>
  <c r="A37" i="59"/>
  <c r="A38" i="59"/>
  <c r="A39" i="59"/>
  <c r="A40" i="59"/>
  <c r="A41" i="59"/>
  <c r="A42" i="59"/>
  <c r="A43" i="59"/>
  <c r="A44" i="59"/>
  <c r="A45" i="59"/>
  <c r="A46" i="59"/>
  <c r="A47" i="59"/>
  <c r="A48" i="59"/>
  <c r="A49" i="59"/>
  <c r="A9" i="55"/>
  <c r="A10" i="55"/>
  <c r="A11" i="55"/>
  <c r="A12" i="55"/>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11" i="53"/>
  <c r="A12" i="53"/>
  <c r="A13" i="53"/>
  <c r="A14" i="53"/>
  <c r="A15" i="53"/>
  <c r="A16" i="53"/>
  <c r="A17" i="53"/>
  <c r="A18" i="53"/>
  <c r="A19" i="53"/>
  <c r="A20" i="53"/>
  <c r="A21" i="53"/>
  <c r="A22" i="53"/>
  <c r="A23" i="53"/>
  <c r="A24" i="53"/>
  <c r="A25" i="53"/>
  <c r="A26" i="53"/>
  <c r="A27" i="53"/>
  <c r="A28" i="53"/>
  <c r="A29" i="53"/>
  <c r="A30" i="53"/>
  <c r="A31" i="53"/>
  <c r="A32" i="53"/>
  <c r="A33" i="53"/>
  <c r="A34" i="53"/>
  <c r="A35" i="53"/>
  <c r="A9" i="51"/>
  <c r="A10" i="51"/>
  <c r="A11" i="51"/>
  <c r="A12" i="51"/>
  <c r="A13" i="51"/>
  <c r="A14" i="51"/>
  <c r="A15" i="51"/>
  <c r="A16" i="51"/>
  <c r="A17" i="51"/>
  <c r="A18" i="51"/>
  <c r="A19" i="51"/>
  <c r="A20" i="51"/>
  <c r="A21" i="51"/>
  <c r="A22" i="51"/>
  <c r="A23" i="51"/>
  <c r="A24" i="51"/>
  <c r="A25" i="51"/>
  <c r="A26" i="51"/>
  <c r="A27" i="51"/>
  <c r="A28" i="51"/>
  <c r="A29" i="51"/>
  <c r="A30" i="51"/>
  <c r="A31" i="51"/>
  <c r="A32" i="51"/>
  <c r="A33" i="51"/>
  <c r="A34" i="51"/>
  <c r="A35" i="51"/>
  <c r="A36" i="51"/>
  <c r="A37" i="51"/>
  <c r="A38" i="51"/>
  <c r="A39" i="51"/>
  <c r="A40" i="51"/>
  <c r="A41" i="51"/>
  <c r="A42" i="51"/>
  <c r="A43" i="51"/>
  <c r="A44" i="51"/>
  <c r="A45" i="51"/>
  <c r="A46" i="51"/>
  <c r="A47" i="51"/>
  <c r="A48" i="51"/>
  <c r="A49" i="51"/>
  <c r="A50" i="51"/>
  <c r="A51" i="51"/>
  <c r="A52" i="51"/>
  <c r="A53" i="51"/>
  <c r="A54" i="51"/>
  <c r="A8" i="51"/>
  <c r="E30" i="51"/>
  <c r="E31" i="51"/>
  <c r="E32" i="51"/>
  <c r="E33" i="51"/>
  <c r="E34" i="51"/>
  <c r="E35" i="51"/>
  <c r="E36" i="51"/>
  <c r="E38" i="51"/>
  <c r="E40" i="51"/>
  <c r="E41" i="51"/>
  <c r="E43" i="51"/>
  <c r="E44" i="51"/>
  <c r="E28" i="51"/>
  <c r="D42" i="51"/>
  <c r="E42" i="51" s="1"/>
  <c r="D39" i="51"/>
  <c r="E39" i="51" s="1"/>
  <c r="E49" i="51"/>
  <c r="E51" i="51"/>
  <c r="E52" i="51"/>
  <c r="E53" i="51"/>
  <c r="E47" i="51"/>
  <c r="D19" i="51"/>
  <c r="E19" i="51" s="1"/>
  <c r="E17" i="51"/>
  <c r="E20" i="51"/>
  <c r="E21" i="51"/>
  <c r="E22" i="51"/>
  <c r="E24" i="51"/>
  <c r="E25" i="51"/>
  <c r="D18" i="51"/>
  <c r="E18" i="51" s="1"/>
  <c r="D23" i="51"/>
  <c r="E23" i="51" s="1"/>
  <c r="E14" i="51"/>
  <c r="E15" i="51"/>
  <c r="E16" i="51"/>
  <c r="E11" i="51"/>
  <c r="E12" i="51"/>
  <c r="E13" i="51"/>
  <c r="E10" i="51"/>
  <c r="E8" i="51"/>
  <c r="A28" i="56"/>
  <c r="A10" i="56"/>
  <c r="A10" i="53"/>
  <c r="A21" i="58"/>
  <c r="A11" i="58"/>
  <c r="A8" i="55"/>
  <c r="A7" i="59"/>
</calcChain>
</file>

<file path=xl/comments1.xml><?xml version="1.0" encoding="utf-8"?>
<comments xmlns="http://schemas.openxmlformats.org/spreadsheetml/2006/main">
  <authors>
    <author>USER  für Installationen</author>
  </authors>
  <commentList>
    <comment ref="B25" authorId="0" shapeId="0">
      <text>
        <r>
          <rPr>
            <sz val="7"/>
            <color indexed="81"/>
            <rFont val="Calibri"/>
            <family val="2"/>
            <scheme val="minor"/>
          </rPr>
          <t>Ammen-, Mutter-, Schlacht- und Mastkühe.</t>
        </r>
      </text>
    </comment>
  </commentList>
</comments>
</file>

<file path=xl/comments2.xml><?xml version="1.0" encoding="utf-8"?>
<comments xmlns="http://schemas.openxmlformats.org/spreadsheetml/2006/main">
  <authors>
    <author>USER  für Installationen</author>
  </authors>
  <commentList>
    <comment ref="D2" authorId="0" shapeId="0">
      <text>
        <r>
          <rPr>
            <sz val="7"/>
            <color indexed="81"/>
            <rFont val="Calibri"/>
            <family val="2"/>
            <scheme val="minor"/>
          </rPr>
          <t>Einschließlich Büffel/Bisons.</t>
        </r>
      </text>
    </comment>
    <comment ref="I2" authorId="0" shapeId="0">
      <text>
        <r>
          <rPr>
            <sz val="7"/>
            <color indexed="81"/>
            <rFont val="Calibri"/>
            <family val="2"/>
            <scheme val="minor"/>
          </rPr>
          <t>Einschließlich Büffel/Bisons.</t>
        </r>
      </text>
    </comment>
    <comment ref="E4" authorId="0" shapeId="0">
      <text>
        <r>
          <rPr>
            <sz val="7"/>
            <color indexed="81"/>
            <rFont val="Calibri"/>
            <family val="2"/>
            <scheme val="minor"/>
          </rPr>
          <t>Berechnet auf Basis der Produktionsrichtungen der Haltungen.</t>
        </r>
      </text>
    </comment>
    <comment ref="L7" authorId="0" shapeId="0">
      <text>
        <r>
          <rPr>
            <sz val="7"/>
            <color indexed="81"/>
            <rFont val="Calibri"/>
            <family val="2"/>
            <scheme val="minor"/>
          </rPr>
          <t>Nicht abgekalbt.</t>
        </r>
      </text>
    </comment>
    <comment ref="N7" authorId="0" shapeId="0">
      <text>
        <r>
          <rPr>
            <sz val="7"/>
            <color indexed="81"/>
            <rFont val="Calibri"/>
            <family val="2"/>
            <scheme val="minor"/>
          </rPr>
          <t>Nicht abgekalbt.</t>
        </r>
      </text>
    </comment>
  </commentList>
</comments>
</file>

<file path=xl/comments3.xml><?xml version="1.0" encoding="utf-8"?>
<comments xmlns="http://schemas.openxmlformats.org/spreadsheetml/2006/main">
  <authors>
    <author>USER  für Installationen</author>
  </authors>
  <commentList>
    <comment ref="I5" authorId="0" shapeId="0">
      <text>
        <r>
          <rPr>
            <sz val="7"/>
            <color indexed="81"/>
            <rFont val="Calibri"/>
            <family val="2"/>
            <scheme val="minor"/>
          </rPr>
          <t>Nicht abgekalbt.</t>
        </r>
      </text>
    </comment>
    <comment ref="K5" authorId="0" shapeId="0">
      <text>
        <r>
          <rPr>
            <sz val="7"/>
            <color indexed="81"/>
            <rFont val="Calibri"/>
            <family val="2"/>
            <scheme val="minor"/>
          </rPr>
          <t>Nicht abgekalbt.</t>
        </r>
      </text>
    </comment>
  </commentList>
</comments>
</file>

<file path=xl/comments4.xml><?xml version="1.0" encoding="utf-8"?>
<comments xmlns="http://schemas.openxmlformats.org/spreadsheetml/2006/main">
  <authors>
    <author>USER  für Installationen</author>
  </authors>
  <commentList>
    <comment ref="D2" authorId="0" shapeId="0">
      <text>
        <r>
          <rPr>
            <sz val="7"/>
            <color indexed="81"/>
            <rFont val="Calibri"/>
            <family val="2"/>
            <scheme val="minor"/>
          </rPr>
          <t>Einschließlich Büffel/Bisons.</t>
        </r>
      </text>
    </comment>
    <comment ref="B17" authorId="0" shapeId="0">
      <text>
        <r>
          <rPr>
            <sz val="7"/>
            <color indexed="81"/>
            <rFont val="Calibri"/>
            <family val="2"/>
            <scheme val="minor"/>
          </rPr>
          <t>Berechnet auf Basis der Produktionsrichtungen der Haltungen.</t>
        </r>
      </text>
    </comment>
    <comment ref="B27" authorId="0" shapeId="0">
      <text>
        <r>
          <rPr>
            <sz val="7"/>
            <color indexed="81"/>
            <rFont val="Calibri"/>
            <family val="2"/>
            <scheme val="minor"/>
          </rPr>
          <t>Berechnet auf Basis der Produktionsrichtungen der Haltungen.</t>
        </r>
      </text>
    </comment>
  </commentList>
</comments>
</file>

<file path=xl/sharedStrings.xml><?xml version="1.0" encoding="utf-8"?>
<sst xmlns="http://schemas.openxmlformats.org/spreadsheetml/2006/main" count="646" uniqueCount="298">
  <si>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</si>
  <si>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</si>
  <si>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</si>
  <si>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</si>
  <si>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</si>
  <si>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</si>
  <si>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</si>
  <si>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</si>
  <si>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</si>
  <si>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</si>
  <si>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</si>
  <si>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</si>
  <si>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</si>
  <si>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</si>
  <si>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</si>
  <si>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Viehbestände in Mecklenburg-Vorpommern</t>
  </si>
  <si>
    <t>Viehhaltung der Betriebe</t>
  </si>
  <si>
    <t>C III - hj</t>
  </si>
  <si>
    <t>Inhaltsverzeichnis</t>
  </si>
  <si>
    <t>Seite</t>
  </si>
  <si>
    <t>Vorbemerkungen</t>
  </si>
  <si>
    <t>Landwirtschaftliche Haltungen mit Rindern und Rinderbestände nach Herdengröße</t>
  </si>
  <si>
    <t>Rinderbestände nach Nutzungsrichtungen und Rinderrassen</t>
  </si>
  <si>
    <t>Landwirtschaftliche Betriebe mit Haltung von Schafen</t>
  </si>
  <si>
    <t>Merkmal</t>
  </si>
  <si>
    <t>Anzahl</t>
  </si>
  <si>
    <t>%</t>
  </si>
  <si>
    <t xml:space="preserve">Rinder insgesamt </t>
  </si>
  <si>
    <t xml:space="preserve">Schweine insgesamt </t>
  </si>
  <si>
    <t xml:space="preserve">Schafe insgesamt </t>
  </si>
  <si>
    <t/>
  </si>
  <si>
    <t>Rindern</t>
  </si>
  <si>
    <t>Einheit</t>
  </si>
  <si>
    <t>Insgesamt</t>
  </si>
  <si>
    <t>2 Jahre und älter</t>
  </si>
  <si>
    <t>männlich</t>
  </si>
  <si>
    <t>weiblich</t>
  </si>
  <si>
    <t xml:space="preserve">Mecklenburg-Vorpommern         </t>
  </si>
  <si>
    <t xml:space="preserve">Haltungen        </t>
  </si>
  <si>
    <t xml:space="preserve">Anzahl der Tiere </t>
  </si>
  <si>
    <t>Lfd.
Nr.</t>
  </si>
  <si>
    <t>Haltungen</t>
  </si>
  <si>
    <t>sonstigen
Kühen</t>
  </si>
  <si>
    <t>Tiere</t>
  </si>
  <si>
    <t xml:space="preserve">   100 - 199   </t>
  </si>
  <si>
    <t xml:space="preserve">   200 - 499   </t>
  </si>
  <si>
    <t xml:space="preserve">   500 und mehr</t>
  </si>
  <si>
    <t xml:space="preserve">     50 - 99    </t>
  </si>
  <si>
    <t xml:space="preserve">     20 - 49    </t>
  </si>
  <si>
    <t xml:space="preserve">     10 - 19    </t>
  </si>
  <si>
    <t xml:space="preserve">       1 -   9     </t>
  </si>
  <si>
    <t xml:space="preserve">     50 -   99    </t>
  </si>
  <si>
    <t xml:space="preserve">     20 -   49    </t>
  </si>
  <si>
    <t xml:space="preserve">     10 -   19    </t>
  </si>
  <si>
    <t xml:space="preserve">   100 und mehr</t>
  </si>
  <si>
    <t xml:space="preserve">       1 -     9     </t>
  </si>
  <si>
    <t xml:space="preserve">   männliche Rinder von mehr als 1 Jahr</t>
  </si>
  <si>
    <t xml:space="preserve">   Kälber und Jungrinder</t>
  </si>
  <si>
    <t>Rinder insgesamt</t>
  </si>
  <si>
    <t>Herdengröße
(Anzahl von ... bis ...)</t>
  </si>
  <si>
    <t>Rinder</t>
  </si>
  <si>
    <t>Kälber bis einschl. 8 Monate</t>
  </si>
  <si>
    <t>Rinderrassen</t>
  </si>
  <si>
    <t>Kühe</t>
  </si>
  <si>
    <t xml:space="preserve"> Milchnutzungsrassen                            </t>
  </si>
  <si>
    <t xml:space="preserve">   Holstein-Schwarzbunt                         </t>
  </si>
  <si>
    <t xml:space="preserve">   Holstein-Rotbunt                             </t>
  </si>
  <si>
    <t xml:space="preserve">   Kreuzung Milchrind mit Milchrind             </t>
  </si>
  <si>
    <t xml:space="preserve">   Angler                                       </t>
  </si>
  <si>
    <t xml:space="preserve">   Deutsches Schwarzbuntes Niederungsrind       </t>
  </si>
  <si>
    <t xml:space="preserve"> Fleischnutzungsrassen                          </t>
  </si>
  <si>
    <t xml:space="preserve">   Limousin                                     </t>
  </si>
  <si>
    <t xml:space="preserve">   Charolais                                    </t>
  </si>
  <si>
    <t xml:space="preserve">   Deutsche Angus (DA)                          </t>
  </si>
  <si>
    <t xml:space="preserve">   Galloway                                     </t>
  </si>
  <si>
    <t xml:space="preserve">   Highland                                     </t>
  </si>
  <si>
    <t xml:space="preserve">   Büffel/Bisons                                </t>
  </si>
  <si>
    <t xml:space="preserve"> Doppelnutzungsrassen (Milch/Fleisch)           </t>
  </si>
  <si>
    <t xml:space="preserve">   Fleckvieh                                    </t>
  </si>
  <si>
    <t xml:space="preserve">   Braunvieh                                    </t>
  </si>
  <si>
    <t xml:space="preserve">   Kreuzung Fleischrind mit Milchrind           </t>
  </si>
  <si>
    <t xml:space="preserve">   Doppelnutzung Rotbunt                        </t>
  </si>
  <si>
    <t xml:space="preserve">   Gelbvieh                                     </t>
  </si>
  <si>
    <t xml:space="preserve">   Vorderwälder                                 </t>
  </si>
  <si>
    <t xml:space="preserve">   davon</t>
  </si>
  <si>
    <t xml:space="preserve">   sonstige Fleischnutzungsrassen               </t>
  </si>
  <si>
    <t xml:space="preserve">   sonstige Milchnutzungsrassen                 </t>
  </si>
  <si>
    <t xml:space="preserve">   sonstige Rassen                              </t>
  </si>
  <si>
    <t xml:space="preserve">   sonstige Doppelnutzungsrassen                </t>
  </si>
  <si>
    <t>Jungrinder von mehr
als 8 Monate bis einschl. 1 Jahr</t>
  </si>
  <si>
    <t>Rinder
insgesamt</t>
  </si>
  <si>
    <t>von mehr als 1 bis unter 2 Jahre</t>
  </si>
  <si>
    <t>Mastschweine</t>
  </si>
  <si>
    <t>Zuchtsauen</t>
  </si>
  <si>
    <t>Betriebe</t>
  </si>
  <si>
    <t>Ferkel</t>
  </si>
  <si>
    <t xml:space="preserve">Insgesamt  </t>
  </si>
  <si>
    <t xml:space="preserve">   darunter</t>
  </si>
  <si>
    <t xml:space="preserve">   2 000 - 4 999       </t>
  </si>
  <si>
    <t xml:space="preserve">   1 000 - 1 999       </t>
  </si>
  <si>
    <t xml:space="preserve">   5 000 und mehr       </t>
  </si>
  <si>
    <t xml:space="preserve">1 000 und mehr       </t>
  </si>
  <si>
    <t xml:space="preserve">   500 - 999</t>
  </si>
  <si>
    <t xml:space="preserve">   250 - 499</t>
  </si>
  <si>
    <t xml:space="preserve">   100 - 249</t>
  </si>
  <si>
    <t xml:space="preserve">       1 -   99       </t>
  </si>
  <si>
    <t>Davon</t>
  </si>
  <si>
    <t>Schweine insgesamt</t>
  </si>
  <si>
    <t>Mastschweine einschl.
Jungtiere und Eber</t>
  </si>
  <si>
    <t>Darunter</t>
  </si>
  <si>
    <t>Betriebe mit ... 
bis ... Zuchtsauen</t>
  </si>
  <si>
    <t xml:space="preserve">500 und mehr       </t>
  </si>
  <si>
    <t xml:space="preserve">    1 -   49       </t>
  </si>
  <si>
    <t>Betriebe mit ... 
bis ... Mast-
schweinen</t>
  </si>
  <si>
    <t xml:space="preserve">   darunter          </t>
  </si>
  <si>
    <t xml:space="preserve">   1 000 und mehr      </t>
  </si>
  <si>
    <t xml:space="preserve">Insgesamt      </t>
  </si>
  <si>
    <t xml:space="preserve">5 000 und mehr      </t>
  </si>
  <si>
    <t xml:space="preserve">2 000 - 4 999      </t>
  </si>
  <si>
    <t xml:space="preserve">1 000 - 1 999      </t>
  </si>
  <si>
    <t xml:space="preserve">   400 -    999      </t>
  </si>
  <si>
    <t xml:space="preserve">   100 -    399      </t>
  </si>
  <si>
    <t>Milchschafe</t>
  </si>
  <si>
    <t>Betriebe mit
Schafen
insgesamt</t>
  </si>
  <si>
    <t>Land</t>
  </si>
  <si>
    <t>Schafe insgesamt</t>
  </si>
  <si>
    <t>andere
Mutterschafe</t>
  </si>
  <si>
    <t>andere Schafe</t>
  </si>
  <si>
    <t xml:space="preserve">   1 000 und mehr       </t>
  </si>
  <si>
    <t xml:space="preserve">      500 - 999       </t>
  </si>
  <si>
    <t>Schafe 
unter 1 Jahr
(ohne gedeckte
Lämmer)</t>
  </si>
  <si>
    <t xml:space="preserve">  50 - 499       </t>
  </si>
  <si>
    <t>Schafe
insgesamt</t>
  </si>
  <si>
    <t>Betriebe mit ...
bis ... Schweinen</t>
  </si>
  <si>
    <t>weibliche Schafe zur Zucht
einschl. gedeckter Lämmer</t>
  </si>
  <si>
    <t>Betriebe mit ...
bis ... Schafen</t>
  </si>
  <si>
    <t>Viehwirtschaft und tierische Erzeugung</t>
  </si>
  <si>
    <t>Tabelle 1</t>
  </si>
  <si>
    <t>Fußnotenerläuterungen</t>
  </si>
  <si>
    <t xml:space="preserve">1)  </t>
  </si>
  <si>
    <t xml:space="preserve">2)  </t>
  </si>
  <si>
    <t xml:space="preserve">3)  </t>
  </si>
  <si>
    <t xml:space="preserve">4)  </t>
  </si>
  <si>
    <t>Tabelle 2</t>
  </si>
  <si>
    <t>Tabelle 2.1</t>
  </si>
  <si>
    <t>von mehr als 1 Jahr 
bis unter 2 Jahre</t>
  </si>
  <si>
    <t>Kälbern
bis einschließlich 8 Monate</t>
  </si>
  <si>
    <t>Jungrindern von mehr 
als 8 Monate bis 
einschließlich 1 Jahr</t>
  </si>
  <si>
    <t>Haltungen mit</t>
  </si>
  <si>
    <t>Tabelle 2.2</t>
  </si>
  <si>
    <t>Tabelle 2.3</t>
  </si>
  <si>
    <t>Tabelle 4</t>
  </si>
  <si>
    <t>Tabelle 4.1</t>
  </si>
  <si>
    <t>Tabelle 4.2</t>
  </si>
  <si>
    <t>Landwirtschaftliche Betriebe mit Haltung von Schafen nach Größenklassen 
der gehaltenen Tiere</t>
  </si>
  <si>
    <t>Lfd. 
Nr.</t>
  </si>
  <si>
    <t>Tabelle 3</t>
  </si>
  <si>
    <t>Tabelle 3.1</t>
  </si>
  <si>
    <t>Landwirtschaftliche Betriebe mit Haltung von Schweinen nach Größenklassen der gehaltenen Tiere</t>
  </si>
  <si>
    <t>Tabelle 3.2</t>
  </si>
  <si>
    <t>Landwirtschaftliche Betriebe mit Haltung von Zuchtsauen nach Größenklassen der gehaltenen Tiere</t>
  </si>
  <si>
    <t>Tabelle 3.3</t>
  </si>
  <si>
    <t>Tabelle 3.4</t>
  </si>
  <si>
    <t>[rot]</t>
  </si>
  <si>
    <t xml:space="preserve">   Tabelle 2.1</t>
  </si>
  <si>
    <t xml:space="preserve">   Tabelle 2.2</t>
  </si>
  <si>
    <t xml:space="preserve">   Tabelle 2.3</t>
  </si>
  <si>
    <t xml:space="preserve">   Tabelle 3.1</t>
  </si>
  <si>
    <t xml:space="preserve">   Tabelle 3.2</t>
  </si>
  <si>
    <t xml:space="preserve">   Tabelle 3.3</t>
  </si>
  <si>
    <t xml:space="preserve">   Tabelle 3.4</t>
  </si>
  <si>
    <t xml:space="preserve">   Tabelle 4.1</t>
  </si>
  <si>
    <t xml:space="preserve">   Tabelle 4.2</t>
  </si>
  <si>
    <t xml:space="preserve"> Landwirtschaftliche Betriebe mit Haltung von Mastschweinen nach Größenklassen 
der gehaltenen Tiere</t>
  </si>
  <si>
    <t>Landwirtschaftliche Betriebe mit Haltung von Schweinen nach Größenklassen der 
   gehaltenen Tiere</t>
  </si>
  <si>
    <t>Landwirtschaftliche Betriebe mit Haltung von Zuchtsauen nach Größenklassen der 
   gehaltenen Tiere</t>
  </si>
  <si>
    <t>Landwirtschaftliche Betriebe mit Haltung von Mastschweinen nach Größenklassen der 
   gehaltenen Tiere</t>
  </si>
  <si>
    <t>Landwirtschaftliche Betriebe mit Haltung von Schafen nach Größenklassen der 
   gehaltenen Tiere</t>
  </si>
  <si>
    <t xml:space="preserve"> Vorbemerkungen</t>
  </si>
  <si>
    <t xml:space="preserve">Zusammen    </t>
  </si>
  <si>
    <t xml:space="preserve">   Kreuzung Fleischrind mit Fleischrind        </t>
  </si>
  <si>
    <t xml:space="preserve">   Fleischfleckvieh                             </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</si>
  <si>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</si>
  <si>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</si>
  <si>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</si>
  <si>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</si>
  <si>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</si>
  <si>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</si>
  <si>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Ammen-, Mutter-, Schlacht- und Mastkühe.</t>
  </si>
  <si>
    <t>Einschließlich Büffel/Bisons.</t>
  </si>
  <si>
    <t>Berechnet auf Basis der Produktionsrichtungen der Haltungen.</t>
  </si>
  <si>
    <t>Nicht abgekalbt.</t>
  </si>
  <si>
    <t>Kennziffer:</t>
  </si>
  <si>
    <t>Land
Kreisfreie Stadt
Landkreis</t>
  </si>
  <si>
    <t xml:space="preserve">   Rostock</t>
  </si>
  <si>
    <t xml:space="preserve">   Schwerin</t>
  </si>
  <si>
    <t xml:space="preserve">   Mecklenburgische</t>
  </si>
  <si>
    <t xml:space="preserve">       Seenplatte</t>
  </si>
  <si>
    <t xml:space="preserve">   Landkreis Rostock</t>
  </si>
  <si>
    <t xml:space="preserve">   Vorpommern-Rügen</t>
  </si>
  <si>
    <t xml:space="preserve">   Nordwestmecklenburg</t>
  </si>
  <si>
    <t xml:space="preserve">   Vorpommern-Greifswald</t>
  </si>
  <si>
    <t xml:space="preserve">   Ludwigslust-Parchim</t>
  </si>
  <si>
    <t xml:space="preserve">    1 -   49</t>
  </si>
  <si>
    <t xml:space="preserve">  50 -   99</t>
  </si>
  <si>
    <t>100 - 249</t>
  </si>
  <si>
    <t>250 - 499</t>
  </si>
  <si>
    <t>500 und mehr</t>
  </si>
  <si>
    <t xml:space="preserve">Schweine insgesamt                                </t>
  </si>
  <si>
    <t>Landwirtschaftliche Betriebe mit Haltung von Schweinen</t>
  </si>
  <si>
    <t xml:space="preserve">   Ferkel                                          </t>
  </si>
  <si>
    <t xml:space="preserve">   Jungschweine                                    </t>
  </si>
  <si>
    <t xml:space="preserve">      davon</t>
  </si>
  <si>
    <t xml:space="preserve">   Mastschweine zusammen                           </t>
  </si>
  <si>
    <t xml:space="preserve">      50 kg bis unter 80 kg Lebendgewicht           </t>
  </si>
  <si>
    <t xml:space="preserve">      80 kg bis unter 110 kg Lebendgewicht          </t>
  </si>
  <si>
    <t xml:space="preserve">      110 kg und mehr kg Lebendgewicht              </t>
  </si>
  <si>
    <t xml:space="preserve">   Zuchtschweine über 50 kg Lebendgewicht zusammen </t>
  </si>
  <si>
    <t xml:space="preserve">      Eber zur Zucht                                </t>
  </si>
  <si>
    <t xml:space="preserve">      Zuchtsauen zusammen                           </t>
  </si>
  <si>
    <t xml:space="preserve">         davon</t>
  </si>
  <si>
    <t xml:space="preserve">         Jungsauen zum 1. Mal trächtig               </t>
  </si>
  <si>
    <t xml:space="preserve">         andere trächtige Sauen                      </t>
  </si>
  <si>
    <t xml:space="preserve">         Jungsauen nicht trächtig                    </t>
  </si>
  <si>
    <t xml:space="preserve">         andere nicht trächtige Sauen                </t>
  </si>
  <si>
    <t xml:space="preserve">   Kälber bis einschließlich 8 Monate </t>
  </si>
  <si>
    <t xml:space="preserve">   Jungrinder von mehr als 8 Monate bis einschließlich 1 Jahr zusammen </t>
  </si>
  <si>
    <t xml:space="preserve">      männlich  </t>
  </si>
  <si>
    <t xml:space="preserve">      weiblich </t>
  </si>
  <si>
    <t xml:space="preserve">   Rinder von mehr als 1 Jahr bis unter 2 Jahre zusammen </t>
  </si>
  <si>
    <t xml:space="preserve">      männlich </t>
  </si>
  <si>
    <t xml:space="preserve">      weiblich (nicht abgekalbt) zusammen </t>
  </si>
  <si>
    <t xml:space="preserve">         zum Schlachten </t>
  </si>
  <si>
    <t xml:space="preserve">         Zucht- und Nutztiere </t>
  </si>
  <si>
    <t xml:space="preserve">   Rinder 2 Jahre und älter zusammen </t>
  </si>
  <si>
    <t xml:space="preserve">      Milchkühe </t>
  </si>
  <si>
    <t xml:space="preserve">   Ferkel </t>
  </si>
  <si>
    <t xml:space="preserve">   Jungschweine bis unter 50 kg Lebendgewicht </t>
  </si>
  <si>
    <t xml:space="preserve">   Mastschweine (einschl. ausgemerzter Zuchttiere) zusammen </t>
  </si>
  <si>
    <t xml:space="preserve">        50 bis unter   80 kg Lebendgewicht </t>
  </si>
  <si>
    <t xml:space="preserve">        80 bis unter 110 kg Lebendgewicht </t>
  </si>
  <si>
    <t xml:space="preserve">      110 und mehr kg Lebendgewicht </t>
  </si>
  <si>
    <t xml:space="preserve">   Zuchtschweine ab 50 kg Lebendgewicht zusammen </t>
  </si>
  <si>
    <t xml:space="preserve">      Eber zur Zucht </t>
  </si>
  <si>
    <t xml:space="preserve">      Zuchtsauen zusammen </t>
  </si>
  <si>
    <t xml:space="preserve">         trächtige Sauen zusammen </t>
  </si>
  <si>
    <t xml:space="preserve">            Jungsauen, zum 1. Mal trächtig </t>
  </si>
  <si>
    <t xml:space="preserve">            andere trächtige Sauen </t>
  </si>
  <si>
    <t xml:space="preserve">         nichtträchtige Sauen zusammen </t>
  </si>
  <si>
    <t xml:space="preserve">            Jungsauen, nicht trächtig </t>
  </si>
  <si>
    <t xml:space="preserve">            andere nichtträchtige Sauen </t>
  </si>
  <si>
    <t xml:space="preserve">   weibliche Schafe zur Zucht (einschl. gedeckte Lämmer) </t>
  </si>
  <si>
    <t xml:space="preserve">      Milchschafe </t>
  </si>
  <si>
    <t xml:space="preserve">      andere Mutterschafe </t>
  </si>
  <si>
    <t xml:space="preserve">   Schafe unter 1 Jahr (außer gedeckte Lämmer) </t>
  </si>
  <si>
    <t xml:space="preserve">   Schafböcke </t>
  </si>
  <si>
    <t xml:space="preserve">   andere Schafe  </t>
  </si>
  <si>
    <t xml:space="preserve">Landwirtschaftliche Betriebe mit Haltung von Schweinen </t>
  </si>
  <si>
    <t>Zuständiger Dezernent: Thomas Hilgemann, Telefon: 0385 588-56041</t>
  </si>
  <si>
    <t>3. November 2022</t>
  </si>
  <si>
    <t>C313 2022 22</t>
  </si>
  <si>
    <t>©  Statistisches Amt Mecklenburg-Vorpommern, Schwerin, 2023</t>
  </si>
  <si>
    <t>Rinderbestand am 3. November 2022</t>
  </si>
  <si>
    <t>Schweinebestand am 3. November 2022</t>
  </si>
  <si>
    <t>Schafbestand am 3. November 2022</t>
  </si>
  <si>
    <t>Veränderung 2022
gegenüber 2021</t>
  </si>
  <si>
    <t>Rinder-, Schweine- und Schafbestand 
am 3. November 2021 und 2022</t>
  </si>
  <si>
    <t>Rinder-, Schweine- und Schafbestand am 3. November 2021 und 2022</t>
  </si>
  <si>
    <t>Kapitel 1</t>
  </si>
  <si>
    <t>Entwicklung des Rinder- und Schweine- und Schafbestandes</t>
  </si>
  <si>
    <t xml:space="preserve">   Tabelle 1.1</t>
  </si>
  <si>
    <t xml:space="preserve">      Grafiken</t>
  </si>
  <si>
    <t>Milchkuhbestand sowie Bestand an sonstigen Kühen im Zeitvergleich</t>
  </si>
  <si>
    <t>Struktur des Schweinebestandes im Zeitvergleich</t>
  </si>
  <si>
    <t>Kapitel 2</t>
  </si>
  <si>
    <t>Landwirtschaftliche Haltungen mit Rindern und Rinderbestand nach Kreisen</t>
  </si>
  <si>
    <t>Altersstruktur des Rinderbestandes am 3. November 2022</t>
  </si>
  <si>
    <t>Rinderbestand am 3. November 2022 nach Herdengröße</t>
  </si>
  <si>
    <t>Rinderbestand am 3. November 2022 nach Rassen</t>
  </si>
  <si>
    <t>Rinderbestand am 3. November 2022 nach Kreisen</t>
  </si>
  <si>
    <t>Kapitel 3</t>
  </si>
  <si>
    <t>Entwicklung des Rinder-, Schweine- und
Schafbestandes</t>
  </si>
  <si>
    <r>
      <t xml:space="preserve">      sonstige Kühe </t>
    </r>
    <r>
      <rPr>
        <sz val="6"/>
        <rFont val="Calibri"/>
        <family val="2"/>
        <scheme val="minor"/>
      </rPr>
      <t>1)</t>
    </r>
  </si>
  <si>
    <t>Grafiken</t>
  </si>
  <si>
    <r>
      <t xml:space="preserve">weiblich </t>
    </r>
    <r>
      <rPr>
        <sz val="6"/>
        <rFont val="Calibri"/>
        <family val="2"/>
        <scheme val="minor"/>
      </rPr>
      <t>4)</t>
    </r>
  </si>
  <si>
    <r>
      <t xml:space="preserve">Landwirtschaftliche Haltungen mit Rindern </t>
    </r>
    <r>
      <rPr>
        <b/>
        <sz val="6"/>
        <rFont val="Calibri"/>
        <family val="2"/>
        <scheme val="minor"/>
      </rPr>
      <t>2)</t>
    </r>
    <r>
      <rPr>
        <b/>
        <sz val="8.5"/>
        <rFont val="Calibri"/>
        <family val="2"/>
        <scheme val="minor"/>
      </rPr>
      <t xml:space="preserve"> und Rinderbestände 
nach Kreisen</t>
    </r>
  </si>
  <si>
    <r>
      <t xml:space="preserve">Milchkühen </t>
    </r>
    <r>
      <rPr>
        <sz val="6"/>
        <rFont val="Calibri"/>
        <family val="2"/>
        <scheme val="minor"/>
      </rPr>
      <t>3)</t>
    </r>
  </si>
  <si>
    <r>
      <t xml:space="preserve">    Milchkühe </t>
    </r>
    <r>
      <rPr>
        <sz val="6"/>
        <rFont val="Calibri"/>
        <family val="2"/>
        <scheme val="minor"/>
      </rPr>
      <t>3)</t>
    </r>
  </si>
  <si>
    <r>
      <t xml:space="preserve">Landwirtschaftliche Haltungen mit Rindern </t>
    </r>
    <r>
      <rPr>
        <b/>
        <sz val="6"/>
        <rFont val="Calibri"/>
        <family val="2"/>
        <scheme val="minor"/>
      </rPr>
      <t>2)</t>
    </r>
    <r>
      <rPr>
        <b/>
        <sz val="8.5"/>
        <rFont val="Calibri"/>
        <family val="2"/>
        <scheme val="minor"/>
      </rPr>
      <t xml:space="preserve"> und
Rinderbestände nach Herdengröße </t>
    </r>
  </si>
  <si>
    <t xml:space="preserve">Unter       100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</si>
  <si>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</si>
  <si>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Kapitel 4</t>
  </si>
  <si>
    <t>Struktur des Schafbestandes am 3. November 2022</t>
  </si>
  <si>
    <t xml:space="preserve">Schafbestand am 3. November 2022 nach Größenklassen </t>
  </si>
  <si>
    <t xml:space="preserve">      Grafik</t>
  </si>
  <si>
    <t>Schweinebestand am 3. November 2022 nach Größenklassen der gehaltenen Tiere</t>
  </si>
  <si>
    <r>
      <t xml:space="preserve">    sonstige Kühe </t>
    </r>
    <r>
      <rPr>
        <sz val="6"/>
        <rFont val="Calibri"/>
        <family val="2"/>
        <scheme val="minor"/>
      </rPr>
      <t>3)</t>
    </r>
  </si>
  <si>
    <t>28. März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</si>
</sst>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0"/>
    <numFmt numFmtId="165" formatCode="#,###,##0&quot;                  &quot;"/>
    <numFmt numFmtId="166" formatCode="0.0&quot;                                             &quot;"/>
    <numFmt numFmtId="167" formatCode="0.0"/>
    <numFmt numFmtId="168" formatCode="0&quot;  &quot;"/>
    <numFmt numFmtId="169" formatCode="#,##0&quot;   &quot;;\-\ #,##0&quot;   &quot;;0&quot;   &quot;;@&quot;   &quot;"/>
    <numFmt numFmtId="170" formatCode="#,##0&quot;             &quot;;\-\ #,##0&quot;             &quot;;0&quot;             &quot;;@&quot;             &quot;"/>
    <numFmt numFmtId="171" formatCode="#,##0&quot;                &quot;;\-\ #,##0&quot;                &quot;;0&quot;                &quot;;@&quot;                &quot;"/>
    <numFmt numFmtId="172" formatCode="#,##0&quot;     &quot;;\-\ #,##0&quot;     &quot;;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0&quot;      &quot;;\-\ #,##0.0&quot;      &quot;;0.0&quot;      &quot;;@&quot;      &quot;"/>
    <numFmt numFmtId="179" formatCode="#,##0.0&quot;           &quot;;\-\ #,##0.0&quot;           &quot;;0.0&quot;           &quot;;@&quot;           &quot;"/>
    <numFmt numFmtId="180" formatCode="#,##0&quot;    &quot;;\-\ #,##0&quot;    &quot;;0&quot;    &quot;;@&quot;    &quot;"/>
  </numFmts>
  <fonts count="55" x14ac:knownFonts="1">
    <font>
      <sz val="10"/>
      <name val="Arial"/>
    </font>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b/>
      <sz val="9"/>
      <color theme="1"/>
      <name val="Calibri"/>
      <family val="2"/>
      <scheme val="minor"/>
    </font>
    <font>
      <sz val="9"/>
      <color theme="1"/>
      <name val="Calibri"/>
      <family val="2"/>
      <scheme val="minor"/>
    </font>
    <font>
      <sz val="9"/>
      <name val="Calibri"/>
      <family val="2"/>
      <scheme val="minor"/>
    </font>
    <font>
      <i/>
      <sz val="9"/>
      <color theme="1"/>
      <name val="Calibri"/>
      <family val="2"/>
      <scheme val="minor"/>
    </font>
    <font>
      <b/>
      <sz val="9"/>
      <name val="Calibri"/>
      <family val="2"/>
      <scheme val="minor"/>
    </font>
    <font>
      <b/>
      <sz val="10"/>
      <name val="Calibri"/>
      <family val="2"/>
      <scheme val="minor"/>
    </font>
    <font>
      <i/>
      <sz val="9"/>
      <name val="Calibri"/>
      <family val="2"/>
      <scheme val="minor"/>
    </font>
    <font>
      <b/>
      <sz val="10"/>
      <color theme="1"/>
      <name val="Calibri"/>
      <family val="2"/>
      <scheme val="minor"/>
    </font>
    <font>
      <sz val="10"/>
      <name val="Calibri"/>
      <family val="2"/>
      <scheme val="minor"/>
    </font>
    <font>
      <sz val="8"/>
      <name val="Calibri"/>
      <family val="2"/>
      <scheme val="minor"/>
    </font>
    <font>
      <sz val="8"/>
      <color theme="1"/>
      <name val="Calibri"/>
      <family val="2"/>
      <scheme val="minor"/>
    </font>
    <font>
      <sz val="6"/>
      <name val="Calibri"/>
      <family val="2"/>
      <scheme val="minor"/>
    </font>
    <font>
      <sz val="6"/>
      <color theme="1"/>
      <name val="Calibri"/>
      <family val="2"/>
      <scheme val="minor"/>
    </font>
    <font>
      <b/>
      <sz val="8"/>
      <color theme="1"/>
      <name val="Calibri"/>
      <family val="2"/>
      <scheme val="minor"/>
    </font>
    <font>
      <sz val="10"/>
      <color theme="1"/>
      <name val="Calibri"/>
      <family val="2"/>
      <scheme val="minor"/>
    </font>
    <font>
      <b/>
      <sz val="8.5"/>
      <name val="Calibri"/>
      <family val="2"/>
      <scheme val="minor"/>
    </font>
    <font>
      <sz val="8.5"/>
      <name val="Calibri"/>
      <family val="2"/>
      <scheme val="minor"/>
    </font>
    <font>
      <sz val="8.5"/>
      <color theme="1"/>
      <name val="Calibri"/>
      <family val="2"/>
      <scheme val="minor"/>
    </font>
    <font>
      <b/>
      <sz val="8.5"/>
      <color theme="1"/>
      <name val="Calibri"/>
      <family val="2"/>
      <scheme val="minor"/>
    </font>
    <font>
      <sz val="7"/>
      <color indexed="81"/>
      <name val="Calibri"/>
      <family val="2"/>
      <scheme val="minor"/>
    </font>
    <font>
      <b/>
      <sz val="6"/>
      <name val="Calibri"/>
      <family val="2"/>
      <scheme val="minor"/>
    </font>
    <font>
      <b/>
      <sz val="11"/>
      <name val="Calibri"/>
      <family val="2"/>
      <scheme val="minor"/>
    </font>
    <font>
      <u/>
      <sz val="9"/>
      <name val="Calibri"/>
      <family val="2"/>
      <scheme val="minor"/>
    </font>
    <font>
      <b/>
      <sz val="35"/>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color theme="1"/>
      <name val="Calibri"/>
      <family val="2"/>
      <scheme val="minor"/>
    </font>
    <font>
      <sz val="20"/>
      <color theme="1"/>
      <name val="Calibri"/>
      <family val="2"/>
      <scheme val="minor"/>
    </font>
    <font>
      <b/>
      <sz val="20"/>
      <color theme="1"/>
      <name val="Calibri"/>
      <family val="2"/>
      <scheme val="minor"/>
    </font>
    <font>
      <b/>
      <sz val="30"/>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3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right style="hair">
        <color indexed="64"/>
      </right>
      <top style="hair">
        <color indexed="64"/>
      </top>
      <bottom/>
      <diagonal/>
    </border>
    <border>
      <left/>
      <right style="hair">
        <color indexed="64"/>
      </right>
      <top/>
      <bottom/>
      <diagonal/>
    </border>
    <border>
      <left style="hair">
        <color indexed="64"/>
      </left>
      <right/>
      <top style="hair">
        <color indexed="64"/>
      </top>
      <bottom/>
      <diagonal/>
    </border>
    <border>
      <left style="hair">
        <color indexed="64"/>
      </left>
      <right/>
      <top/>
      <bottom/>
      <diagonal/>
    </border>
    <border>
      <left style="hair">
        <color indexed="8"/>
      </left>
      <right style="hair">
        <color indexed="8"/>
      </right>
      <top style="hair">
        <color indexed="8"/>
      </top>
      <bottom/>
      <diagonal/>
    </border>
    <border>
      <left style="hair">
        <color indexed="8"/>
      </left>
      <right style="hair">
        <color indexed="8"/>
      </right>
      <top/>
      <bottom/>
      <diagonal/>
    </border>
    <border>
      <left style="hair">
        <color indexed="8"/>
      </left>
      <right/>
      <top style="hair">
        <color indexed="8"/>
      </top>
      <bottom/>
      <diagonal/>
    </border>
    <border>
      <left style="hair">
        <color indexed="8"/>
      </left>
      <right/>
      <top/>
      <bottom/>
      <diagonal/>
    </border>
    <border>
      <left/>
      <right/>
      <top style="hair">
        <color indexed="8"/>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top style="hair">
        <color indexed="64"/>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67">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23" applyNumberFormat="0" applyAlignment="0" applyProtection="0"/>
    <xf numFmtId="0" fontId="9" fillId="26" borderId="24" applyNumberFormat="0" applyAlignment="0" applyProtection="0"/>
    <xf numFmtId="0" fontId="10" fillId="27" borderId="24" applyNumberFormat="0" applyAlignment="0" applyProtection="0"/>
    <xf numFmtId="0" fontId="11" fillId="0" borderId="25" applyNumberFormat="0" applyFill="0" applyAlignment="0" applyProtection="0"/>
    <xf numFmtId="0" fontId="12" fillId="0" borderId="0" applyNumberFormat="0" applyFill="0" applyBorder="0" applyAlignment="0" applyProtection="0"/>
    <xf numFmtId="0" fontId="13" fillId="28" borderId="0" applyNumberFormat="0" applyBorder="0" applyAlignment="0" applyProtection="0"/>
    <xf numFmtId="0" fontId="14" fillId="29" borderId="0" applyNumberFormat="0" applyBorder="0" applyAlignment="0" applyProtection="0"/>
    <xf numFmtId="0" fontId="6" fillId="30" borderId="26" applyNumberFormat="0" applyFont="0" applyAlignment="0" applyProtection="0"/>
    <xf numFmtId="0" fontId="15" fillId="31" borderId="0" applyNumberFormat="0" applyBorder="0" applyAlignment="0" applyProtection="0"/>
    <xf numFmtId="0" fontId="3" fillId="0" borderId="0"/>
    <xf numFmtId="0" fontId="4" fillId="0" borderId="0"/>
    <xf numFmtId="0" fontId="2" fillId="0" borderId="0"/>
    <xf numFmtId="0" fontId="6" fillId="0" borderId="0"/>
    <xf numFmtId="0" fontId="5" fillId="0" borderId="0"/>
    <xf numFmtId="0" fontId="2" fillId="0" borderId="0"/>
    <xf numFmtId="0" fontId="6" fillId="0" borderId="0"/>
    <xf numFmtId="0" fontId="2" fillId="0" borderId="0"/>
    <xf numFmtId="0" fontId="2" fillId="0" borderId="0"/>
    <xf numFmtId="0" fontId="16" fillId="0" borderId="0" applyNumberFormat="0" applyFill="0" applyBorder="0" applyAlignment="0" applyProtection="0"/>
    <xf numFmtId="0" fontId="17" fillId="0" borderId="27" applyNumberFormat="0" applyFill="0" applyAlignment="0" applyProtection="0"/>
    <xf numFmtId="0" fontId="18" fillId="0" borderId="28" applyNumberFormat="0" applyFill="0" applyAlignment="0" applyProtection="0"/>
    <xf numFmtId="0" fontId="19" fillId="0" borderId="29" applyNumberFormat="0" applyFill="0" applyAlignment="0" applyProtection="0"/>
    <xf numFmtId="0" fontId="19" fillId="0" borderId="0" applyNumberFormat="0" applyFill="0" applyBorder="0" applyAlignment="0" applyProtection="0"/>
    <xf numFmtId="0" fontId="20" fillId="0" borderId="30" applyNumberFormat="0" applyFill="0" applyAlignment="0" applyProtection="0"/>
    <xf numFmtId="0" fontId="21" fillId="0" borderId="0" applyNumberFormat="0" applyFill="0" applyBorder="0" applyAlignment="0" applyProtection="0"/>
    <xf numFmtId="0" fontId="22" fillId="32" borderId="31" applyNumberFormat="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26" applyNumberFormat="0" applyFont="0" applyAlignment="0" applyProtection="0"/>
    <xf numFmtId="0" fontId="1" fillId="0" borderId="0"/>
    <xf numFmtId="0" fontId="2" fillId="0" borderId="0"/>
    <xf numFmtId="0" fontId="1" fillId="0" borderId="0"/>
  </cellStyleXfs>
  <cellXfs count="283">
    <xf numFmtId="0" fontId="0" fillId="0" borderId="0" xfId="0"/>
    <xf numFmtId="0" fontId="6" fillId="0" borderId="0" xfId="37"/>
    <xf numFmtId="0" fontId="2" fillId="0" borderId="0" xfId="0" applyFont="1"/>
    <xf numFmtId="0" fontId="11" fillId="0" borderId="0" xfId="37" applyFont="1" applyAlignment="1">
      <alignment vertical="center"/>
    </xf>
    <xf numFmtId="0" fontId="23" fillId="0" borderId="0" xfId="36" applyFont="1" applyAlignment="1">
      <alignment horizontal="left" vertical="top"/>
    </xf>
    <xf numFmtId="0" fontId="23" fillId="0" borderId="0" xfId="36" applyFont="1" applyAlignment="1">
      <alignment horizontal="left" vertical="center" wrapText="1"/>
    </xf>
    <xf numFmtId="0" fontId="24" fillId="0" borderId="0" xfId="36" applyFont="1" applyAlignment="1">
      <alignment horizontal="left" vertical="top"/>
    </xf>
    <xf numFmtId="0" fontId="25" fillId="0" borderId="0" xfId="36" applyFont="1" applyAlignment="1">
      <alignment horizontal="justify" vertical="top" wrapText="1"/>
    </xf>
    <xf numFmtId="0" fontId="25" fillId="0" borderId="0" xfId="36" applyFont="1" applyAlignment="1">
      <alignment horizontal="right" vertical="center"/>
    </xf>
    <xf numFmtId="0" fontId="24" fillId="0" borderId="0" xfId="36" applyFont="1" applyAlignment="1">
      <alignment horizontal="justify" vertical="top" wrapText="1"/>
    </xf>
    <xf numFmtId="0" fontId="25" fillId="0" borderId="0" xfId="36" applyFont="1"/>
    <xf numFmtId="0" fontId="26" fillId="0" borderId="0" xfId="36" applyFont="1" applyAlignment="1">
      <alignment horizontal="left" vertical="top"/>
    </xf>
    <xf numFmtId="0" fontId="26" fillId="0" borderId="0" xfId="37" applyFont="1"/>
    <xf numFmtId="0" fontId="27" fillId="0" borderId="0" xfId="36" applyFont="1" applyAlignment="1">
      <alignment horizontal="right" vertical="center"/>
    </xf>
    <xf numFmtId="0" fontId="23" fillId="0" borderId="0" xfId="36" applyFont="1" applyAlignment="1">
      <alignment horizontal="justify" vertical="top" wrapText="1"/>
    </xf>
    <xf numFmtId="0" fontId="24" fillId="0" borderId="0" xfId="37" applyFont="1" applyAlignment="1">
      <alignment horizontal="left" wrapText="1"/>
    </xf>
    <xf numFmtId="0" fontId="26" fillId="0" borderId="0" xfId="37" applyFont="1" applyAlignment="1">
      <alignment wrapText="1"/>
    </xf>
    <xf numFmtId="0" fontId="25" fillId="0" borderId="0" xfId="36" applyFont="1" applyAlignment="1">
      <alignment horizontal="left" vertical="center" wrapText="1"/>
    </xf>
    <xf numFmtId="0" fontId="25" fillId="0" borderId="0" xfId="36" applyFont="1" applyAlignment="1">
      <alignment vertical="center"/>
    </xf>
    <xf numFmtId="0" fontId="25" fillId="0" borderId="0" xfId="36" applyFont="1" applyAlignment="1">
      <alignment horizontal="left" vertical="top"/>
    </xf>
    <xf numFmtId="0" fontId="27" fillId="0" borderId="0" xfId="36" applyFont="1" applyAlignment="1">
      <alignment vertical="center"/>
    </xf>
    <xf numFmtId="0" fontId="27" fillId="0" borderId="0" xfId="36" applyFont="1" applyAlignment="1">
      <alignment horizontal="right"/>
    </xf>
    <xf numFmtId="0" fontId="25" fillId="0" borderId="0" xfId="37" applyFont="1" applyAlignment="1">
      <alignment horizontal="left" wrapText="1"/>
    </xf>
    <xf numFmtId="0" fontId="25" fillId="0" borderId="0" xfId="36" applyFont="1" applyAlignment="1">
      <alignment horizontal="right"/>
    </xf>
    <xf numFmtId="0" fontId="25" fillId="0" borderId="0" xfId="37" applyFont="1" applyFill="1" applyAlignment="1">
      <alignment horizontal="left" wrapText="1"/>
    </xf>
    <xf numFmtId="0" fontId="29" fillId="0" borderId="0" xfId="36" applyFont="1" applyAlignment="1">
      <alignment horizontal="left" vertical="top"/>
    </xf>
    <xf numFmtId="0" fontId="29" fillId="0" borderId="0" xfId="37" applyFont="1" applyAlignment="1">
      <alignment wrapText="1"/>
    </xf>
    <xf numFmtId="0" fontId="25" fillId="0" borderId="0" xfId="36" applyFont="1" applyAlignment="1"/>
    <xf numFmtId="0" fontId="25" fillId="0" borderId="0" xfId="36" applyFont="1" applyAlignment="1">
      <alignment horizontal="left" wrapText="1"/>
    </xf>
    <xf numFmtId="0" fontId="31" fillId="0" borderId="0" xfId="0" applyFont="1"/>
    <xf numFmtId="0" fontId="32" fillId="0" borderId="0" xfId="0" applyFont="1"/>
    <xf numFmtId="0" fontId="34" fillId="0" borderId="1" xfId="0" applyFont="1" applyBorder="1" applyAlignment="1">
      <alignment horizontal="center" vertical="center" wrapText="1"/>
    </xf>
    <xf numFmtId="0" fontId="34" fillId="0" borderId="2"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3" xfId="0" applyFont="1" applyBorder="1" applyAlignment="1">
      <alignment horizontal="center" vertical="center" wrapText="1"/>
    </xf>
    <xf numFmtId="0" fontId="34" fillId="0" borderId="0" xfId="0" applyFont="1" applyAlignment="1">
      <alignment vertical="center"/>
    </xf>
    <xf numFmtId="168" fontId="34" fillId="0" borderId="0" xfId="0" applyNumberFormat="1" applyFont="1" applyAlignment="1" applyProtection="1">
      <alignment horizontal="right"/>
    </xf>
    <xf numFmtId="172" fontId="31" fillId="0" borderId="0" xfId="0" applyNumberFormat="1" applyFont="1"/>
    <xf numFmtId="0" fontId="31" fillId="0" borderId="0" xfId="0" applyFont="1" applyFill="1"/>
    <xf numFmtId="0" fontId="31" fillId="0" borderId="0" xfId="0" applyFont="1" applyAlignment="1">
      <alignment horizontal="center" vertical="center" wrapText="1"/>
    </xf>
    <xf numFmtId="3" fontId="36" fillId="0" borderId="0" xfId="0" applyNumberFormat="1" applyFont="1" applyFill="1" applyAlignment="1">
      <alignment horizontal="center" vertical="center" wrapText="1"/>
    </xf>
    <xf numFmtId="167" fontId="33" fillId="0" borderId="0" xfId="0" applyNumberFormat="1" applyFont="1" applyFill="1" applyAlignment="1">
      <alignment horizontal="center" vertical="center" wrapText="1"/>
    </xf>
    <xf numFmtId="0" fontId="37" fillId="0" borderId="0" xfId="0" applyFont="1" applyAlignment="1">
      <alignment horizontal="right"/>
    </xf>
    <xf numFmtId="0" fontId="37" fillId="0" borderId="0" xfId="0" applyFont="1"/>
    <xf numFmtId="169" fontId="33" fillId="0" borderId="0" xfId="0" applyNumberFormat="1" applyFont="1" applyFill="1" applyBorder="1" applyAlignment="1">
      <alignment horizontal="right"/>
    </xf>
    <xf numFmtId="0" fontId="40" fillId="0" borderId="3" xfId="0" applyFont="1" applyBorder="1" applyAlignment="1">
      <alignment horizontal="center" vertical="center" wrapText="1"/>
    </xf>
    <xf numFmtId="168" fontId="39" fillId="0" borderId="0" xfId="0" applyNumberFormat="1" applyFont="1" applyAlignment="1" applyProtection="1">
      <alignment horizontal="right"/>
    </xf>
    <xf numFmtId="0" fontId="39" fillId="0" borderId="7" xfId="0" applyFont="1" applyBorder="1" applyAlignment="1">
      <alignment horizontal="left" wrapText="1"/>
    </xf>
    <xf numFmtId="172" fontId="40" fillId="0" borderId="0" xfId="0" applyNumberFormat="1" applyFont="1" applyAlignment="1">
      <alignment horizontal="right"/>
    </xf>
    <xf numFmtId="173" fontId="40" fillId="0" borderId="0" xfId="0" applyNumberFormat="1" applyFont="1" applyAlignment="1">
      <alignment horizontal="right"/>
    </xf>
    <xf numFmtId="0" fontId="38" fillId="0" borderId="8" xfId="0" applyFont="1" applyBorder="1" applyAlignment="1">
      <alignment horizontal="left" wrapText="1"/>
    </xf>
    <xf numFmtId="0" fontId="39" fillId="0" borderId="8" xfId="0" applyFont="1" applyBorder="1" applyAlignment="1">
      <alignment horizontal="left" wrapText="1"/>
    </xf>
    <xf numFmtId="0" fontId="39" fillId="0" borderId="8" xfId="0" applyFont="1" applyFill="1" applyBorder="1" applyAlignment="1">
      <alignment horizontal="left" wrapText="1"/>
    </xf>
    <xf numFmtId="180" fontId="41" fillId="0" borderId="0" xfId="0" applyNumberFormat="1" applyFont="1" applyFill="1" applyAlignment="1">
      <alignment horizontal="right"/>
    </xf>
    <xf numFmtId="169" fontId="41" fillId="0" borderId="0" xfId="0" applyNumberFormat="1" applyFont="1" applyFill="1" applyAlignment="1">
      <alignment horizontal="right"/>
    </xf>
    <xf numFmtId="173" fontId="41" fillId="0" borderId="0" xfId="0" applyNumberFormat="1" applyFont="1" applyFill="1" applyAlignment="1">
      <alignment horizontal="right"/>
    </xf>
    <xf numFmtId="180" fontId="40" fillId="0" borderId="0" xfId="0" applyNumberFormat="1" applyFont="1" applyFill="1" applyAlignment="1">
      <alignment horizontal="right"/>
    </xf>
    <xf numFmtId="169" fontId="40" fillId="0" borderId="0" xfId="0" applyNumberFormat="1" applyFont="1" applyFill="1" applyAlignment="1">
      <alignment horizontal="right"/>
    </xf>
    <xf numFmtId="173" fontId="40" fillId="0" borderId="0" xfId="0" applyNumberFormat="1" applyFont="1" applyFill="1" applyAlignment="1">
      <alignment horizontal="right"/>
    </xf>
    <xf numFmtId="168" fontId="34" fillId="0" borderId="10" xfId="0" applyNumberFormat="1" applyFont="1" applyBorder="1" applyAlignment="1" applyProtection="1">
      <alignment horizontal="right"/>
    </xf>
    <xf numFmtId="0" fontId="28" fillId="0" borderId="0" xfId="0" applyFont="1" applyAlignment="1">
      <alignment vertical="center"/>
    </xf>
    <xf numFmtId="0" fontId="34" fillId="0" borderId="1" xfId="0" applyNumberFormat="1" applyFont="1" applyFill="1" applyBorder="1" applyAlignment="1">
      <alignment horizontal="center" vertical="center" wrapText="1"/>
    </xf>
    <xf numFmtId="0" fontId="34" fillId="0" borderId="2" xfId="0" applyNumberFormat="1" applyFont="1" applyFill="1" applyBorder="1" applyAlignment="1">
      <alignment horizontal="center" vertical="center" wrapText="1"/>
    </xf>
    <xf numFmtId="0" fontId="34" fillId="0" borderId="3" xfId="0" applyNumberFormat="1" applyFont="1" applyFill="1" applyBorder="1" applyAlignment="1">
      <alignment horizontal="center" vertical="center" wrapText="1"/>
    </xf>
    <xf numFmtId="0" fontId="34" fillId="0" borderId="0" xfId="0" applyNumberFormat="1" applyFont="1"/>
    <xf numFmtId="0" fontId="38" fillId="0" borderId="0" xfId="0" applyNumberFormat="1" applyFont="1"/>
    <xf numFmtId="0" fontId="39" fillId="0" borderId="0" xfId="0" applyNumberFormat="1" applyFont="1"/>
    <xf numFmtId="0" fontId="39" fillId="0" borderId="2" xfId="0" applyNumberFormat="1" applyFont="1" applyFill="1" applyBorder="1" applyAlignment="1">
      <alignment horizontal="center" vertical="center" wrapText="1"/>
    </xf>
    <xf numFmtId="0" fontId="39" fillId="0" borderId="3" xfId="0" applyNumberFormat="1" applyFont="1" applyFill="1" applyBorder="1" applyAlignment="1">
      <alignment horizontal="center" vertical="center" wrapText="1"/>
    </xf>
    <xf numFmtId="0" fontId="39" fillId="0" borderId="0" xfId="0" applyNumberFormat="1" applyFont="1" applyFill="1" applyBorder="1" applyAlignment="1">
      <alignment horizontal="left"/>
    </xf>
    <xf numFmtId="0" fontId="39" fillId="0" borderId="7" xfId="0" applyNumberFormat="1" applyFont="1" applyFill="1" applyBorder="1" applyAlignment="1">
      <alignment horizontal="center" wrapText="1"/>
    </xf>
    <xf numFmtId="0" fontId="39" fillId="0" borderId="0" xfId="0" applyFont="1"/>
    <xf numFmtId="0" fontId="38" fillId="0" borderId="8" xfId="0" applyNumberFormat="1" applyFont="1" applyFill="1" applyBorder="1" applyAlignment="1">
      <alignment horizontal="left" wrapText="1"/>
    </xf>
    <xf numFmtId="0" fontId="39" fillId="0" borderId="8" xfId="0" applyNumberFormat="1" applyFont="1" applyFill="1" applyBorder="1" applyAlignment="1">
      <alignment horizontal="left" wrapText="1"/>
    </xf>
    <xf numFmtId="0" fontId="39" fillId="0" borderId="0" xfId="0" applyFont="1" applyFill="1"/>
    <xf numFmtId="0" fontId="39" fillId="0" borderId="0" xfId="0" applyFont="1" applyAlignment="1">
      <alignment horizontal="center"/>
    </xf>
    <xf numFmtId="0" fontId="39" fillId="0" borderId="0" xfId="0" applyFont="1" applyBorder="1"/>
    <xf numFmtId="0" fontId="39" fillId="0" borderId="0" xfId="0" applyFont="1" applyBorder="1" applyAlignment="1">
      <alignment wrapText="1"/>
    </xf>
    <xf numFmtId="0" fontId="39" fillId="0" borderId="0" xfId="0" applyFont="1" applyBorder="1" applyAlignment="1">
      <alignment horizontal="center" vertical="center" wrapText="1"/>
    </xf>
    <xf numFmtId="0" fontId="38" fillId="0" borderId="0" xfId="0" applyFont="1" applyBorder="1"/>
    <xf numFmtId="0" fontId="38" fillId="0" borderId="0" xfId="0" applyFont="1" applyBorder="1" applyAlignment="1">
      <alignment wrapText="1"/>
    </xf>
    <xf numFmtId="0" fontId="38" fillId="0" borderId="0" xfId="0" applyFont="1"/>
    <xf numFmtId="0" fontId="28" fillId="0" borderId="0" xfId="0" applyNumberFormat="1" applyFont="1"/>
    <xf numFmtId="164" fontId="39" fillId="0" borderId="0" xfId="0" applyNumberFormat="1" applyFont="1" applyFill="1" applyBorder="1" applyAlignment="1">
      <alignment horizontal="right" indent="1"/>
    </xf>
    <xf numFmtId="164" fontId="38" fillId="0" borderId="0" xfId="0" applyNumberFormat="1" applyFont="1" applyFill="1" applyBorder="1" applyAlignment="1">
      <alignment horizontal="right" indent="1"/>
    </xf>
    <xf numFmtId="0" fontId="34" fillId="0" borderId="2" xfId="0" applyNumberFormat="1" applyFont="1" applyBorder="1" applyAlignment="1">
      <alignment horizontal="center" vertical="center" wrapText="1"/>
    </xf>
    <xf numFmtId="0" fontId="34" fillId="0" borderId="3" xfId="0" applyNumberFormat="1" applyFont="1" applyBorder="1" applyAlignment="1">
      <alignment horizontal="center" vertical="center" wrapText="1"/>
    </xf>
    <xf numFmtId="0" fontId="34" fillId="0" borderId="1" xfId="0" applyNumberFormat="1" applyFont="1" applyBorder="1" applyAlignment="1">
      <alignment horizontal="center" vertical="center" wrapText="1"/>
    </xf>
    <xf numFmtId="0" fontId="34" fillId="0" borderId="4" xfId="0" applyNumberFormat="1" applyFont="1" applyFill="1" applyBorder="1" applyAlignment="1">
      <alignment horizontal="center" vertical="center" wrapText="1"/>
    </xf>
    <xf numFmtId="0" fontId="34" fillId="0" borderId="5" xfId="0" applyNumberFormat="1" applyFont="1" applyFill="1" applyBorder="1" applyAlignment="1">
      <alignment horizontal="center" vertical="center" wrapText="1"/>
    </xf>
    <xf numFmtId="0" fontId="34" fillId="0" borderId="6" xfId="0" applyNumberFormat="1" applyFont="1" applyFill="1" applyBorder="1" applyAlignment="1">
      <alignment horizontal="center" vertical="center" wrapText="1"/>
    </xf>
    <xf numFmtId="0" fontId="39" fillId="0" borderId="5" xfId="0" applyNumberFormat="1" applyFont="1" applyFill="1" applyBorder="1" applyAlignment="1">
      <alignment horizontal="center" vertical="center" wrapText="1"/>
    </xf>
    <xf numFmtId="0" fontId="39" fillId="0" borderId="6" xfId="0" applyNumberFormat="1" applyFont="1" applyFill="1" applyBorder="1" applyAlignment="1">
      <alignment horizontal="center" vertical="center" wrapText="1"/>
    </xf>
    <xf numFmtId="0" fontId="39" fillId="0" borderId="4" xfId="0" applyNumberFormat="1" applyFont="1" applyFill="1" applyBorder="1" applyAlignment="1">
      <alignment horizontal="center" vertical="center" wrapText="1"/>
    </xf>
    <xf numFmtId="0" fontId="39" fillId="0" borderId="0" xfId="0" applyNumberFormat="1" applyFont="1" applyFill="1" applyBorder="1" applyAlignment="1">
      <alignment horizontal="left" wrapText="1"/>
    </xf>
    <xf numFmtId="0" fontId="39" fillId="0" borderId="13" xfId="0" applyNumberFormat="1" applyFont="1" applyFill="1" applyBorder="1" applyAlignment="1">
      <alignment horizontal="left" wrapText="1"/>
    </xf>
    <xf numFmtId="172" fontId="40" fillId="0" borderId="15" xfId="0" applyNumberFormat="1" applyFont="1" applyBorder="1" applyAlignment="1">
      <alignment horizontal="right"/>
    </xf>
    <xf numFmtId="172" fontId="40" fillId="0" borderId="17" xfId="0" applyNumberFormat="1" applyFont="1" applyBorder="1" applyAlignment="1">
      <alignment horizontal="right"/>
    </xf>
    <xf numFmtId="0" fontId="39" fillId="0" borderId="0" xfId="0" applyFont="1" applyAlignment="1">
      <alignment horizontal="center" vertical="center" wrapText="1"/>
    </xf>
    <xf numFmtId="0" fontId="39" fillId="0" borderId="14" xfId="0" applyNumberFormat="1" applyFont="1" applyFill="1" applyBorder="1" applyAlignment="1">
      <alignment horizontal="left" wrapText="1"/>
    </xf>
    <xf numFmtId="172" fontId="40" fillId="0" borderId="16" xfId="0" applyNumberFormat="1" applyFont="1" applyBorder="1" applyAlignment="1">
      <alignment horizontal="right"/>
    </xf>
    <xf numFmtId="172" fontId="40" fillId="0" borderId="0" xfId="0" applyNumberFormat="1" applyFont="1" applyBorder="1" applyAlignment="1">
      <alignment horizontal="right"/>
    </xf>
    <xf numFmtId="0" fontId="31" fillId="0" borderId="0" xfId="0" applyNumberFormat="1" applyFont="1"/>
    <xf numFmtId="0" fontId="34" fillId="0" borderId="1" xfId="0" applyNumberFormat="1" applyFont="1" applyBorder="1" applyAlignment="1">
      <alignment horizontal="center" vertical="center"/>
    </xf>
    <xf numFmtId="0" fontId="34" fillId="0" borderId="0" xfId="0" applyNumberFormat="1" applyFont="1" applyBorder="1" applyAlignment="1">
      <alignment horizontal="center" vertical="center"/>
    </xf>
    <xf numFmtId="168" fontId="34" fillId="0" borderId="0" xfId="0" applyNumberFormat="1" applyFont="1" applyFill="1" applyAlignment="1" applyProtection="1">
      <alignment horizontal="right"/>
    </xf>
    <xf numFmtId="0" fontId="39" fillId="0" borderId="0" xfId="0" applyNumberFormat="1" applyFont="1" applyBorder="1"/>
    <xf numFmtId="0" fontId="38" fillId="0" borderId="0" xfId="0" applyNumberFormat="1" applyFont="1" applyBorder="1"/>
    <xf numFmtId="0" fontId="39" fillId="0" borderId="0" xfId="0" applyFont="1" applyBorder="1" applyAlignment="1"/>
    <xf numFmtId="0" fontId="39" fillId="0" borderId="11" xfId="0" applyNumberFormat="1" applyFont="1" applyFill="1" applyBorder="1" applyAlignment="1">
      <alignment horizontal="left" wrapText="1"/>
    </xf>
    <xf numFmtId="0" fontId="39" fillId="0" borderId="7" xfId="0" applyNumberFormat="1" applyFont="1" applyFill="1" applyBorder="1" applyAlignment="1">
      <alignment horizontal="left" wrapText="1"/>
    </xf>
    <xf numFmtId="0" fontId="38" fillId="0" borderId="12" xfId="0" applyNumberFormat="1" applyFont="1" applyFill="1" applyBorder="1" applyAlignment="1">
      <alignment horizontal="left" wrapText="1"/>
    </xf>
    <xf numFmtId="0" fontId="38" fillId="0" borderId="0" xfId="0" applyFont="1" applyFill="1" applyBorder="1"/>
    <xf numFmtId="0" fontId="39" fillId="0" borderId="12" xfId="0" applyNumberFormat="1" applyFont="1" applyFill="1" applyBorder="1" applyAlignment="1">
      <alignment horizontal="left" wrapText="1"/>
    </xf>
    <xf numFmtId="0" fontId="31" fillId="0" borderId="0" xfId="0" applyNumberFormat="1" applyFont="1" applyBorder="1"/>
    <xf numFmtId="170" fontId="40" fillId="0" borderId="0" xfId="0" applyNumberFormat="1" applyFont="1" applyBorder="1" applyAlignment="1">
      <alignment horizontal="right"/>
    </xf>
    <xf numFmtId="170" fontId="41" fillId="0" borderId="0" xfId="0" applyNumberFormat="1" applyFont="1" applyBorder="1" applyAlignment="1">
      <alignment horizontal="right"/>
    </xf>
    <xf numFmtId="0" fontId="44" fillId="0" borderId="0" xfId="0" applyFont="1" applyAlignment="1">
      <alignment vertical="center"/>
    </xf>
    <xf numFmtId="0" fontId="34" fillId="0" borderId="3" xfId="0" applyNumberFormat="1" applyFont="1" applyFill="1" applyBorder="1" applyAlignment="1">
      <alignment horizontal="center" wrapText="1"/>
    </xf>
    <xf numFmtId="0" fontId="34" fillId="0" borderId="0" xfId="0" applyNumberFormat="1" applyFont="1" applyAlignment="1">
      <alignment horizontal="center" vertical="center" wrapText="1"/>
    </xf>
    <xf numFmtId="0" fontId="38" fillId="0" borderId="0" xfId="0" applyNumberFormat="1" applyFont="1" applyAlignment="1">
      <alignment vertical="center"/>
    </xf>
    <xf numFmtId="0" fontId="39" fillId="0" borderId="0" xfId="0" applyNumberFormat="1" applyFont="1" applyBorder="1" applyAlignment="1">
      <alignment horizontal="center" vertical="center" wrapText="1"/>
    </xf>
    <xf numFmtId="0" fontId="39" fillId="0" borderId="0" xfId="0" applyNumberFormat="1" applyFont="1" applyAlignment="1">
      <alignment horizontal="center" vertical="center" wrapText="1"/>
    </xf>
    <xf numFmtId="0" fontId="39" fillId="0" borderId="9" xfId="0" applyFont="1" applyBorder="1" applyAlignment="1"/>
    <xf numFmtId="176" fontId="40" fillId="0" borderId="0" xfId="0" applyNumberFormat="1" applyFont="1" applyBorder="1" applyAlignment="1">
      <alignment horizontal="right"/>
    </xf>
    <xf numFmtId="176" fontId="41" fillId="0" borderId="0" xfId="0" applyNumberFormat="1" applyFont="1" applyBorder="1" applyAlignment="1">
      <alignment horizontal="right"/>
    </xf>
    <xf numFmtId="174" fontId="40" fillId="0" borderId="0" xfId="0" applyNumberFormat="1" applyFont="1" applyBorder="1" applyAlignment="1"/>
    <xf numFmtId="0" fontId="28" fillId="0" borderId="0" xfId="0" applyNumberFormat="1" applyFont="1" applyAlignment="1">
      <alignment vertical="center"/>
    </xf>
    <xf numFmtId="0" fontId="34" fillId="0" borderId="1" xfId="0" applyNumberFormat="1" applyFont="1" applyFill="1" applyBorder="1" applyAlignment="1">
      <alignment horizontal="center" vertical="center"/>
    </xf>
    <xf numFmtId="0" fontId="34" fillId="0" borderId="0" xfId="0" applyNumberFormat="1" applyFont="1" applyFill="1"/>
    <xf numFmtId="0" fontId="34" fillId="0" borderId="0" xfId="0" applyNumberFormat="1" applyFont="1" applyFill="1" applyAlignment="1">
      <alignment vertical="center"/>
    </xf>
    <xf numFmtId="168" fontId="34" fillId="0" borderId="10" xfId="0" applyNumberFormat="1" applyFont="1" applyFill="1" applyBorder="1" applyAlignment="1" applyProtection="1">
      <alignment horizontal="right"/>
    </xf>
    <xf numFmtId="0" fontId="39" fillId="0" borderId="0" xfId="0" applyNumberFormat="1" applyFont="1" applyFill="1"/>
    <xf numFmtId="0" fontId="38" fillId="0" borderId="0" xfId="0" applyNumberFormat="1" applyFont="1" applyFill="1"/>
    <xf numFmtId="0" fontId="39" fillId="0" borderId="0" xfId="0" applyNumberFormat="1" applyFont="1" applyFill="1" applyBorder="1"/>
    <xf numFmtId="0" fontId="39" fillId="0" borderId="9" xfId="0" applyFont="1" applyFill="1" applyBorder="1" applyAlignment="1"/>
    <xf numFmtId="177" fontId="40" fillId="0" borderId="0" xfId="0" applyNumberFormat="1" applyFont="1" applyBorder="1" applyAlignment="1">
      <alignment horizontal="right"/>
    </xf>
    <xf numFmtId="178" fontId="40" fillId="0" borderId="0" xfId="0" applyNumberFormat="1" applyFont="1" applyBorder="1" applyAlignment="1">
      <alignment horizontal="right"/>
    </xf>
    <xf numFmtId="177" fontId="41" fillId="0" borderId="0" xfId="0" applyNumberFormat="1" applyFont="1" applyBorder="1" applyAlignment="1">
      <alignment horizontal="right"/>
    </xf>
    <xf numFmtId="178" fontId="41" fillId="0" borderId="0" xfId="0" applyNumberFormat="1" applyFont="1" applyBorder="1" applyAlignment="1">
      <alignment horizontal="right"/>
    </xf>
    <xf numFmtId="0" fontId="38" fillId="0" borderId="0" xfId="0" applyFont="1" applyFill="1"/>
    <xf numFmtId="49" fontId="39" fillId="0" borderId="0" xfId="0" applyNumberFormat="1" applyFont="1" applyFill="1" applyBorder="1" applyAlignment="1">
      <alignment horizontal="left" vertical="center" wrapText="1"/>
    </xf>
    <xf numFmtId="0" fontId="39" fillId="0" borderId="0" xfId="0" applyNumberFormat="1" applyFont="1" applyFill="1" applyAlignment="1">
      <alignment vertical="center"/>
    </xf>
    <xf numFmtId="0" fontId="39" fillId="0" borderId="10" xfId="0" applyNumberFormat="1" applyFont="1" applyFill="1" applyBorder="1" applyAlignment="1">
      <alignment horizontal="left" wrapText="1"/>
    </xf>
    <xf numFmtId="0" fontId="38" fillId="0" borderId="10" xfId="0" applyNumberFormat="1" applyFont="1" applyFill="1" applyBorder="1" applyAlignment="1">
      <alignment horizontal="left" wrapText="1"/>
    </xf>
    <xf numFmtId="2" fontId="39" fillId="0" borderId="0" xfId="0" applyNumberFormat="1" applyFont="1" applyFill="1"/>
    <xf numFmtId="0" fontId="31" fillId="0" borderId="0" xfId="0" applyNumberFormat="1" applyFont="1" applyFill="1"/>
    <xf numFmtId="0" fontId="34" fillId="0" borderId="0" xfId="0" applyNumberFormat="1" applyFont="1" applyAlignment="1">
      <alignment vertical="center"/>
    </xf>
    <xf numFmtId="0" fontId="39" fillId="0" borderId="0" xfId="0" applyFont="1" applyAlignment="1"/>
    <xf numFmtId="49" fontId="39" fillId="0" borderId="7" xfId="0" applyNumberFormat="1" applyFont="1" applyFill="1" applyBorder="1" applyAlignment="1">
      <alignment horizontal="left" wrapText="1"/>
    </xf>
    <xf numFmtId="179" fontId="40" fillId="0" borderId="0" xfId="0" applyNumberFormat="1" applyFont="1" applyAlignment="1">
      <alignment horizontal="right"/>
    </xf>
    <xf numFmtId="49" fontId="38" fillId="0" borderId="8" xfId="0" applyNumberFormat="1" applyFont="1" applyFill="1" applyBorder="1" applyAlignment="1">
      <alignment horizontal="left" wrapText="1"/>
    </xf>
    <xf numFmtId="179" fontId="41" fillId="0" borderId="0" xfId="0" applyNumberFormat="1" applyFont="1" applyAlignment="1">
      <alignment horizontal="right"/>
    </xf>
    <xf numFmtId="179" fontId="41" fillId="0" borderId="0" xfId="0" applyNumberFormat="1" applyFont="1" applyFill="1" applyAlignment="1">
      <alignment horizontal="right"/>
    </xf>
    <xf numFmtId="175" fontId="40" fillId="0" borderId="0" xfId="0" applyNumberFormat="1" applyFont="1" applyBorder="1" applyAlignment="1">
      <alignment horizontal="right"/>
    </xf>
    <xf numFmtId="175" fontId="41" fillId="0" borderId="0" xfId="0" applyNumberFormat="1" applyFont="1" applyBorder="1" applyAlignment="1">
      <alignment horizontal="right"/>
    </xf>
    <xf numFmtId="0" fontId="39" fillId="0" borderId="0" xfId="0" applyNumberFormat="1" applyFont="1" applyFill="1" applyBorder="1" applyAlignment="1">
      <alignment horizontal="left" vertical="center" wrapText="1"/>
    </xf>
    <xf numFmtId="166" fontId="39" fillId="0" borderId="0" xfId="0" applyNumberFormat="1" applyFont="1" applyFill="1" applyBorder="1" applyAlignment="1">
      <alignment horizontal="right"/>
    </xf>
    <xf numFmtId="0" fontId="25" fillId="0" borderId="0" xfId="36" applyFont="1" applyAlignment="1">
      <alignment horizontal="right" vertical="top"/>
    </xf>
    <xf numFmtId="0" fontId="25" fillId="0" borderId="0" xfId="36" applyFont="1" applyAlignment="1">
      <alignment vertical="top" wrapText="1"/>
    </xf>
    <xf numFmtId="0" fontId="25" fillId="0" borderId="0" xfId="36" applyFont="1" applyAlignment="1">
      <alignment wrapText="1"/>
    </xf>
    <xf numFmtId="0" fontId="45" fillId="0" borderId="0" xfId="36" applyFont="1" applyAlignment="1">
      <alignment horizontal="right" vertical="center"/>
    </xf>
    <xf numFmtId="0" fontId="31" fillId="0" borderId="0" xfId="37" applyFont="1"/>
    <xf numFmtId="0" fontId="37" fillId="0" borderId="0" xfId="37" applyFont="1" applyAlignment="1">
      <alignment horizontal="left" vertical="center" indent="33"/>
    </xf>
    <xf numFmtId="49" fontId="37" fillId="0" borderId="0" xfId="37" applyNumberFormat="1" applyFont="1" applyAlignment="1">
      <alignment horizontal="right"/>
    </xf>
    <xf numFmtId="0" fontId="30" fillId="0" borderId="0" xfId="37" applyFont="1" applyAlignment="1">
      <alignment vertical="center"/>
    </xf>
    <xf numFmtId="0" fontId="37" fillId="0" borderId="0" xfId="37" applyFont="1" applyAlignment="1"/>
    <xf numFmtId="49" fontId="37" fillId="0" borderId="0" xfId="37" applyNumberFormat="1" applyFont="1" applyAlignment="1">
      <alignment horizontal="left" vertical="center"/>
    </xf>
    <xf numFmtId="0" fontId="37" fillId="0" borderId="0" xfId="37" applyNumberFormat="1" applyFont="1" applyAlignment="1">
      <alignment horizontal="left" vertical="center"/>
    </xf>
    <xf numFmtId="0" fontId="37" fillId="0" borderId="0" xfId="37" applyFont="1" applyAlignment="1">
      <alignment horizontal="left" vertical="center"/>
    </xf>
    <xf numFmtId="0" fontId="27" fillId="0" borderId="0" xfId="36" applyFont="1" applyAlignment="1">
      <alignment horizontal="justify" vertical="top" wrapText="1"/>
    </xf>
    <xf numFmtId="0" fontId="39" fillId="0" borderId="2" xfId="0" applyNumberFormat="1" applyFont="1" applyFill="1" applyBorder="1" applyAlignment="1">
      <alignment horizontal="center" vertical="center" wrapText="1"/>
    </xf>
    <xf numFmtId="0" fontId="39" fillId="0" borderId="3" xfId="0" applyNumberFormat="1" applyFont="1" applyFill="1" applyBorder="1" applyAlignment="1">
      <alignment horizontal="center" vertical="center" wrapText="1"/>
    </xf>
    <xf numFmtId="0" fontId="39" fillId="0" borderId="1" xfId="0" applyNumberFormat="1" applyFont="1" applyFill="1" applyBorder="1" applyAlignment="1">
      <alignment horizontal="center" vertical="center" wrapText="1"/>
    </xf>
    <xf numFmtId="0" fontId="39" fillId="0" borderId="2" xfId="0" applyNumberFormat="1" applyFont="1" applyFill="1" applyBorder="1" applyAlignment="1">
      <alignment horizontal="center" vertical="center" wrapText="1"/>
    </xf>
    <xf numFmtId="0" fontId="39" fillId="0" borderId="3" xfId="0" applyNumberFormat="1" applyFont="1" applyFill="1" applyBorder="1" applyAlignment="1">
      <alignment horizontal="center" vertical="center" wrapText="1"/>
    </xf>
    <xf numFmtId="174" fontId="40" fillId="0" borderId="12" xfId="0" applyNumberFormat="1" applyFont="1" applyBorder="1" applyAlignment="1">
      <alignment horizontal="right"/>
    </xf>
    <xf numFmtId="174" fontId="40" fillId="0" borderId="0" xfId="0" applyNumberFormat="1" applyFont="1" applyBorder="1" applyAlignment="1">
      <alignment horizontal="right"/>
    </xf>
    <xf numFmtId="0" fontId="34" fillId="0" borderId="2" xfId="0" applyNumberFormat="1" applyFont="1" applyFill="1" applyBorder="1" applyAlignment="1">
      <alignment horizontal="center" vertical="center" wrapText="1"/>
    </xf>
    <xf numFmtId="0" fontId="34" fillId="0" borderId="3" xfId="0" applyNumberFormat="1" applyFont="1" applyFill="1" applyBorder="1" applyAlignment="1">
      <alignment horizontal="center" vertical="center" wrapText="1"/>
    </xf>
    <xf numFmtId="174" fontId="40" fillId="0" borderId="0" xfId="0" applyNumberFormat="1" applyFont="1" applyBorder="1" applyAlignment="1">
      <alignment horizontal="right"/>
    </xf>
    <xf numFmtId="174" fontId="40" fillId="0" borderId="12" xfId="0" applyNumberFormat="1" applyFont="1" applyBorder="1" applyAlignment="1">
      <alignment horizontal="right"/>
    </xf>
    <xf numFmtId="0" fontId="29" fillId="0" borderId="0" xfId="64" applyFont="1" applyAlignment="1">
      <alignment wrapText="1"/>
    </xf>
    <xf numFmtId="0" fontId="29" fillId="0" borderId="0" xfId="64" applyFont="1"/>
    <xf numFmtId="0" fontId="31" fillId="0" borderId="0" xfId="37" applyFont="1" applyAlignment="1">
      <alignment horizontal="left" wrapText="1"/>
    </xf>
    <xf numFmtId="49" fontId="37" fillId="0" borderId="0" xfId="37" applyNumberFormat="1" applyFont="1" applyAlignment="1">
      <alignment horizontal="center" vertical="center"/>
    </xf>
    <xf numFmtId="0" fontId="37" fillId="0" borderId="0" xfId="37" applyFont="1" applyAlignment="1">
      <alignment horizontal="left" vertical="center"/>
    </xf>
    <xf numFmtId="49" fontId="37" fillId="0" borderId="0" xfId="37" applyNumberFormat="1" applyFont="1" applyAlignment="1">
      <alignment horizontal="left" vertical="center"/>
    </xf>
    <xf numFmtId="0" fontId="37" fillId="0" borderId="0" xfId="37" applyFont="1" applyBorder="1" applyAlignment="1">
      <alignment horizontal="center" vertical="center"/>
    </xf>
    <xf numFmtId="0" fontId="37" fillId="0" borderId="0" xfId="36" applyFont="1" applyBorder="1" applyAlignment="1">
      <alignment horizontal="center" vertical="center"/>
    </xf>
    <xf numFmtId="0" fontId="37" fillId="0" borderId="0" xfId="37" applyFont="1" applyBorder="1" applyAlignment="1">
      <alignment horizontal="left" vertical="center"/>
    </xf>
    <xf numFmtId="0" fontId="37" fillId="0" borderId="20" xfId="37" applyFont="1" applyBorder="1" applyAlignment="1">
      <alignment horizontal="center" vertical="center"/>
    </xf>
    <xf numFmtId="0" fontId="37" fillId="0" borderId="21" xfId="37" applyFont="1" applyBorder="1" applyAlignment="1">
      <alignment horizontal="center" vertical="center"/>
    </xf>
    <xf numFmtId="0" fontId="30" fillId="0" borderId="0" xfId="37" applyFont="1" applyAlignment="1">
      <alignment horizontal="center" vertical="center"/>
    </xf>
    <xf numFmtId="0" fontId="37" fillId="0" borderId="0" xfId="37" applyFont="1" applyAlignment="1">
      <alignment horizontal="center" vertical="center"/>
    </xf>
    <xf numFmtId="0" fontId="37" fillId="0" borderId="0" xfId="37" applyFont="1" applyAlignment="1">
      <alignment horizontal="right"/>
    </xf>
    <xf numFmtId="0" fontId="30" fillId="0" borderId="20" xfId="37" applyFont="1" applyBorder="1" applyAlignment="1">
      <alignment horizontal="right"/>
    </xf>
    <xf numFmtId="49" fontId="52" fillId="0" borderId="0" xfId="37" quotePrefix="1" applyNumberFormat="1" applyFont="1" applyAlignment="1">
      <alignment horizontal="left"/>
    </xf>
    <xf numFmtId="0" fontId="53" fillId="0" borderId="0" xfId="37" applyFont="1" applyAlignment="1">
      <alignment horizontal="left" vertical="center"/>
    </xf>
    <xf numFmtId="0" fontId="50" fillId="0" borderId="0" xfId="0" applyFont="1" applyAlignment="1">
      <alignment vertical="center" wrapText="1"/>
    </xf>
    <xf numFmtId="0" fontId="50" fillId="0" borderId="0" xfId="0" applyFont="1" applyAlignment="1">
      <alignment vertical="center"/>
    </xf>
    <xf numFmtId="49" fontId="51" fillId="0" borderId="0" xfId="37" quotePrefix="1" applyNumberFormat="1" applyFont="1" applyAlignment="1">
      <alignment horizontal="left"/>
    </xf>
    <xf numFmtId="49" fontId="51" fillId="0" borderId="0" xfId="37" applyNumberFormat="1" applyFont="1" applyAlignment="1">
      <alignment horizontal="left"/>
    </xf>
    <xf numFmtId="0" fontId="46" fillId="0" borderId="18" xfId="37" applyFont="1" applyBorder="1" applyAlignment="1">
      <alignment horizontal="center" vertical="center" wrapText="1"/>
    </xf>
    <xf numFmtId="0" fontId="47" fillId="0" borderId="19" xfId="36" applyFont="1" applyBorder="1" applyAlignment="1">
      <alignment horizontal="left" vertical="center" wrapText="1"/>
    </xf>
    <xf numFmtId="0" fontId="48" fillId="0" borderId="19" xfId="36" applyFont="1" applyBorder="1" applyAlignment="1">
      <alignment horizontal="right" vertical="center" wrapText="1"/>
    </xf>
    <xf numFmtId="0" fontId="49" fillId="0" borderId="0" xfId="36" applyFont="1" applyBorder="1" applyAlignment="1">
      <alignment horizontal="center" vertical="center" wrapText="1"/>
    </xf>
    <xf numFmtId="0" fontId="28" fillId="0" borderId="0" xfId="36" applyFont="1" applyFill="1" applyAlignment="1">
      <alignment horizontal="left" vertical="center"/>
    </xf>
    <xf numFmtId="0" fontId="25" fillId="0" borderId="0" xfId="36" applyFont="1" applyAlignment="1">
      <alignment horizontal="left" vertical="center"/>
    </xf>
    <xf numFmtId="0" fontId="28" fillId="0" borderId="1" xfId="0" applyFont="1" applyBorder="1" applyAlignment="1">
      <alignment horizontal="left" vertical="center"/>
    </xf>
    <xf numFmtId="0" fontId="28" fillId="0" borderId="2" xfId="0" applyFont="1" applyBorder="1" applyAlignment="1">
      <alignment horizontal="left" vertical="center"/>
    </xf>
    <xf numFmtId="0" fontId="30" fillId="0" borderId="2" xfId="0" applyFont="1" applyFill="1" applyBorder="1" applyAlignment="1">
      <alignment horizontal="center" vertical="center" wrapText="1"/>
    </xf>
    <xf numFmtId="0" fontId="30" fillId="0" borderId="3" xfId="0" applyFont="1" applyFill="1" applyBorder="1" applyAlignment="1">
      <alignment horizontal="center" vertical="center" wrapText="1"/>
    </xf>
    <xf numFmtId="0" fontId="38" fillId="0" borderId="2"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1" xfId="0" applyFont="1" applyBorder="1" applyAlignment="1">
      <alignment horizontal="left" vertical="center"/>
    </xf>
    <xf numFmtId="0" fontId="38" fillId="0" borderId="2" xfId="0" applyFont="1" applyBorder="1" applyAlignment="1">
      <alignment horizontal="left" vertical="center"/>
    </xf>
    <xf numFmtId="0" fontId="39" fillId="0" borderId="1" xfId="0" applyFont="1" applyBorder="1" applyAlignment="1">
      <alignment horizontal="center" vertical="center" wrapText="1"/>
    </xf>
    <xf numFmtId="0" fontId="39" fillId="0" borderId="2" xfId="0" applyFont="1" applyBorder="1" applyAlignment="1">
      <alignment horizontal="center" vertical="center" wrapText="1"/>
    </xf>
    <xf numFmtId="0" fontId="40" fillId="0" borderId="2" xfId="0" applyFont="1" applyBorder="1" applyAlignment="1">
      <alignment horizontal="center" vertical="center" wrapText="1"/>
    </xf>
    <xf numFmtId="0" fontId="40" fillId="0" borderId="3" xfId="0" applyFont="1" applyBorder="1" applyAlignment="1">
      <alignment horizontal="center" vertical="center" wrapText="1"/>
    </xf>
    <xf numFmtId="0" fontId="39" fillId="0" borderId="2" xfId="0" applyNumberFormat="1" applyFont="1" applyFill="1" applyBorder="1" applyAlignment="1">
      <alignment horizontal="center" vertical="center" wrapText="1"/>
    </xf>
    <xf numFmtId="0" fontId="39" fillId="0" borderId="3" xfId="0" applyNumberFormat="1" applyFont="1" applyFill="1" applyBorder="1" applyAlignment="1">
      <alignment horizontal="center" vertical="center" wrapText="1"/>
    </xf>
    <xf numFmtId="0" fontId="28" fillId="0" borderId="2" xfId="0" quotePrefix="1" applyNumberFormat="1" applyFont="1" applyBorder="1" applyAlignment="1">
      <alignment horizontal="center" vertical="center"/>
    </xf>
    <xf numFmtId="0" fontId="28" fillId="0" borderId="2" xfId="0" applyNumberFormat="1" applyFont="1" applyBorder="1" applyAlignment="1">
      <alignment horizontal="center" vertical="center"/>
    </xf>
    <xf numFmtId="0" fontId="28" fillId="0" borderId="3" xfId="0" applyNumberFormat="1" applyFont="1" applyBorder="1" applyAlignment="1">
      <alignment horizontal="center" vertical="center"/>
    </xf>
    <xf numFmtId="0" fontId="38" fillId="0" borderId="2" xfId="0" applyNumberFormat="1" applyFont="1" applyFill="1" applyBorder="1" applyAlignment="1">
      <alignment horizontal="center" vertical="center" wrapText="1"/>
    </xf>
    <xf numFmtId="0" fontId="38" fillId="0" borderId="3" xfId="0" applyNumberFormat="1" applyFont="1" applyFill="1" applyBorder="1" applyAlignment="1">
      <alignment horizontal="center" vertical="center" wrapText="1"/>
    </xf>
    <xf numFmtId="0" fontId="28" fillId="0" borderId="1" xfId="0" quotePrefix="1" applyNumberFormat="1" applyFont="1" applyBorder="1" applyAlignment="1">
      <alignment horizontal="center" vertical="center"/>
    </xf>
    <xf numFmtId="0" fontId="28" fillId="0" borderId="3" xfId="0" quotePrefix="1" applyNumberFormat="1" applyFont="1" applyBorder="1" applyAlignment="1">
      <alignment horizontal="center" vertical="center"/>
    </xf>
    <xf numFmtId="0" fontId="39" fillId="0" borderId="1" xfId="0" applyNumberFormat="1" applyFont="1" applyFill="1" applyBorder="1" applyAlignment="1">
      <alignment horizontal="center" vertical="center" wrapText="1"/>
    </xf>
    <xf numFmtId="0" fontId="38" fillId="0" borderId="1" xfId="0" applyNumberFormat="1" applyFont="1" applyFill="1" applyBorder="1" applyAlignment="1">
      <alignment horizontal="center" vertical="center" wrapText="1"/>
    </xf>
    <xf numFmtId="0" fontId="28" fillId="0" borderId="1" xfId="0" applyNumberFormat="1" applyFont="1" applyBorder="1" applyAlignment="1">
      <alignment horizontal="left" vertical="center"/>
    </xf>
    <xf numFmtId="0" fontId="28" fillId="0" borderId="2" xfId="0" applyNumberFormat="1" applyFont="1" applyBorder="1" applyAlignment="1">
      <alignment horizontal="left" vertical="center"/>
    </xf>
    <xf numFmtId="0" fontId="38" fillId="0" borderId="1" xfId="0" applyNumberFormat="1" applyFont="1" applyFill="1" applyBorder="1" applyAlignment="1">
      <alignment horizontal="left" vertical="center" wrapText="1"/>
    </xf>
    <xf numFmtId="0" fontId="38" fillId="0" borderId="2" xfId="0" applyNumberFormat="1" applyFont="1" applyFill="1" applyBorder="1" applyAlignment="1">
      <alignment horizontal="left" vertical="center" wrapText="1"/>
    </xf>
    <xf numFmtId="0" fontId="39" fillId="0" borderId="4" xfId="0" applyNumberFormat="1" applyFont="1" applyFill="1" applyBorder="1" applyAlignment="1">
      <alignment horizontal="center" vertical="center" wrapText="1"/>
    </xf>
    <xf numFmtId="0" fontId="39" fillId="0" borderId="5" xfId="0" applyNumberFormat="1" applyFont="1" applyFill="1" applyBorder="1" applyAlignment="1">
      <alignment horizontal="center" vertical="center" wrapText="1"/>
    </xf>
    <xf numFmtId="0" fontId="28" fillId="0" borderId="4" xfId="0" applyNumberFormat="1" applyFont="1" applyBorder="1" applyAlignment="1">
      <alignment horizontal="left" vertical="center"/>
    </xf>
    <xf numFmtId="0" fontId="28" fillId="0" borderId="5" xfId="0" applyNumberFormat="1" applyFont="1" applyBorder="1" applyAlignment="1">
      <alignment horizontal="left" vertical="center"/>
    </xf>
    <xf numFmtId="0" fontId="38" fillId="0" borderId="4" xfId="0" applyNumberFormat="1" applyFont="1" applyFill="1" applyBorder="1" applyAlignment="1">
      <alignment horizontal="left" vertical="center" wrapText="1"/>
    </xf>
    <xf numFmtId="0" fontId="38" fillId="0" borderId="5" xfId="0" applyNumberFormat="1" applyFont="1" applyFill="1" applyBorder="1" applyAlignment="1">
      <alignment horizontal="left" vertical="center" wrapText="1"/>
    </xf>
    <xf numFmtId="0" fontId="28" fillId="0" borderId="5" xfId="0" applyNumberFormat="1" applyFont="1" applyBorder="1" applyAlignment="1">
      <alignment horizontal="center" vertical="center"/>
    </xf>
    <xf numFmtId="0" fontId="28" fillId="0" borderId="6" xfId="0" applyNumberFormat="1" applyFont="1" applyBorder="1" applyAlignment="1">
      <alignment horizontal="center" vertical="center"/>
    </xf>
    <xf numFmtId="0" fontId="38" fillId="0" borderId="5" xfId="0" applyNumberFormat="1" applyFont="1" applyFill="1" applyBorder="1" applyAlignment="1">
      <alignment horizontal="center" vertical="center" wrapText="1"/>
    </xf>
    <xf numFmtId="0" fontId="38" fillId="0" borderId="6" xfId="0" applyNumberFormat="1" applyFont="1" applyFill="1" applyBorder="1" applyAlignment="1">
      <alignment horizontal="center" vertical="center" wrapText="1"/>
    </xf>
    <xf numFmtId="0" fontId="28" fillId="0" borderId="4" xfId="0" quotePrefix="1" applyNumberFormat="1" applyFont="1" applyBorder="1" applyAlignment="1">
      <alignment horizontal="center" vertical="center"/>
    </xf>
    <xf numFmtId="0" fontId="28" fillId="0" borderId="5" xfId="0" quotePrefix="1" applyNumberFormat="1" applyFont="1" applyBorder="1" applyAlignment="1">
      <alignment horizontal="center" vertical="center"/>
    </xf>
    <xf numFmtId="0" fontId="28" fillId="0" borderId="6" xfId="0" quotePrefix="1" applyNumberFormat="1" applyFont="1" applyBorder="1" applyAlignment="1">
      <alignment horizontal="center" vertical="center"/>
    </xf>
    <xf numFmtId="0" fontId="38" fillId="0" borderId="4" xfId="0" applyNumberFormat="1" applyFont="1" applyFill="1" applyBorder="1" applyAlignment="1">
      <alignment horizontal="center" vertical="center" wrapText="1"/>
    </xf>
    <xf numFmtId="0" fontId="39" fillId="0" borderId="6" xfId="0" applyNumberFormat="1" applyFont="1" applyFill="1" applyBorder="1" applyAlignment="1">
      <alignment horizontal="center" vertical="center" wrapText="1"/>
    </xf>
    <xf numFmtId="0" fontId="39" fillId="0" borderId="1" xfId="0" applyNumberFormat="1" applyFont="1" applyBorder="1" applyAlignment="1">
      <alignment horizontal="center" wrapText="1"/>
    </xf>
    <xf numFmtId="0" fontId="38" fillId="0" borderId="1" xfId="0" applyNumberFormat="1" applyFont="1" applyBorder="1" applyAlignment="1">
      <alignment horizontal="left" vertical="center"/>
    </xf>
    <xf numFmtId="0" fontId="38" fillId="0" borderId="2" xfId="0" applyNumberFormat="1" applyFont="1" applyBorder="1" applyAlignment="1">
      <alignment horizontal="left" vertical="center"/>
    </xf>
    <xf numFmtId="3" fontId="39" fillId="0" borderId="2" xfId="0" applyNumberFormat="1" applyFont="1" applyFill="1" applyBorder="1" applyAlignment="1">
      <alignment horizontal="center" vertical="center" wrapText="1"/>
    </xf>
    <xf numFmtId="3" fontId="39" fillId="0" borderId="3" xfId="0" applyNumberFormat="1" applyFont="1" applyFill="1" applyBorder="1" applyAlignment="1">
      <alignment horizontal="center" vertical="center" wrapText="1"/>
    </xf>
    <xf numFmtId="0" fontId="39" fillId="0" borderId="1" xfId="0" applyNumberFormat="1" applyFont="1" applyBorder="1" applyAlignment="1">
      <alignment horizontal="center" vertical="center" wrapText="1"/>
    </xf>
    <xf numFmtId="0" fontId="39" fillId="0" borderId="11" xfId="0" applyNumberFormat="1" applyFont="1" applyFill="1" applyBorder="1" applyAlignment="1">
      <alignment horizontal="center" vertical="center" wrapText="1"/>
    </xf>
    <xf numFmtId="0" fontId="39" fillId="0" borderId="12" xfId="0" applyFont="1" applyBorder="1" applyAlignment="1">
      <alignment horizontal="center" vertical="center" wrapText="1"/>
    </xf>
    <xf numFmtId="0" fontId="38" fillId="0" borderId="1" xfId="0" applyNumberFormat="1" applyFont="1" applyFill="1" applyBorder="1" applyAlignment="1">
      <alignment horizontal="left" vertical="center"/>
    </xf>
    <xf numFmtId="0" fontId="38" fillId="0" borderId="2" xfId="0" applyNumberFormat="1" applyFont="1" applyFill="1" applyBorder="1" applyAlignment="1">
      <alignment horizontal="left" vertical="center"/>
    </xf>
    <xf numFmtId="0" fontId="38" fillId="0" borderId="3" xfId="0" applyNumberFormat="1" applyFont="1" applyFill="1" applyBorder="1" applyAlignment="1">
      <alignment horizontal="center" vertical="center"/>
    </xf>
    <xf numFmtId="0" fontId="38" fillId="0" borderId="22" xfId="0" applyNumberFormat="1" applyFont="1" applyFill="1" applyBorder="1" applyAlignment="1">
      <alignment horizontal="center" vertical="center"/>
    </xf>
    <xf numFmtId="0" fontId="39" fillId="0" borderId="1" xfId="0" applyNumberFormat="1" applyFont="1" applyFill="1" applyBorder="1" applyAlignment="1">
      <alignment horizontal="center" vertical="center"/>
    </xf>
    <xf numFmtId="0" fontId="28" fillId="0" borderId="1" xfId="0" applyNumberFormat="1" applyFont="1" applyFill="1" applyBorder="1" applyAlignment="1">
      <alignment horizontal="left" vertical="center"/>
    </xf>
    <xf numFmtId="0" fontId="28" fillId="0" borderId="2" xfId="0" applyNumberFormat="1" applyFont="1" applyFill="1" applyBorder="1" applyAlignment="1">
      <alignment horizontal="left" vertical="center"/>
    </xf>
    <xf numFmtId="0" fontId="28" fillId="0" borderId="2" xfId="0" applyNumberFormat="1" applyFont="1" applyFill="1" applyBorder="1" applyAlignment="1">
      <alignment horizontal="center" vertical="center"/>
    </xf>
    <xf numFmtId="0" fontId="28" fillId="0" borderId="3" xfId="0" applyNumberFormat="1" applyFont="1" applyFill="1" applyBorder="1" applyAlignment="1">
      <alignment horizontal="center" vertical="center"/>
    </xf>
    <xf numFmtId="0" fontId="34" fillId="0" borderId="3" xfId="0" applyNumberFormat="1" applyFont="1" applyFill="1" applyBorder="1" applyAlignment="1">
      <alignment horizontal="center" vertical="center" wrapText="1"/>
    </xf>
    <xf numFmtId="0" fontId="34" fillId="0" borderId="1" xfId="0" applyNumberFormat="1" applyFont="1" applyFill="1" applyBorder="1" applyAlignment="1">
      <alignment horizontal="center" vertical="center" wrapText="1"/>
    </xf>
    <xf numFmtId="0" fontId="34" fillId="0" borderId="2" xfId="0" applyNumberFormat="1" applyFont="1" applyFill="1" applyBorder="1" applyAlignment="1">
      <alignment horizontal="center" vertical="center" wrapText="1"/>
    </xf>
    <xf numFmtId="174" fontId="40" fillId="0" borderId="0" xfId="0" applyNumberFormat="1" applyFont="1" applyBorder="1" applyAlignment="1">
      <alignment horizontal="right"/>
    </xf>
    <xf numFmtId="174" fontId="40" fillId="0" borderId="12" xfId="0" applyNumberFormat="1" applyFont="1" applyBorder="1" applyAlignment="1">
      <alignment horizontal="right"/>
    </xf>
    <xf numFmtId="171" fontId="40" fillId="0" borderId="0" xfId="0" applyNumberFormat="1" applyFont="1" applyFill="1" applyBorder="1" applyAlignment="1">
      <alignment horizontal="right"/>
    </xf>
    <xf numFmtId="171" fontId="40" fillId="0" borderId="0" xfId="0" applyNumberFormat="1" applyFont="1" applyFill="1" applyAlignment="1">
      <alignment horizontal="right"/>
    </xf>
    <xf numFmtId="165" fontId="39" fillId="0" borderId="0" xfId="0" applyNumberFormat="1" applyFont="1" applyFill="1" applyBorder="1" applyAlignment="1">
      <alignment horizontal="right"/>
    </xf>
    <xf numFmtId="174" fontId="41" fillId="0" borderId="12" xfId="0" applyNumberFormat="1" applyFont="1" applyBorder="1" applyAlignment="1">
      <alignment horizontal="right"/>
    </xf>
    <xf numFmtId="174" fontId="41" fillId="0" borderId="0" xfId="0" applyNumberFormat="1" applyFont="1" applyBorder="1" applyAlignment="1">
      <alignment horizontal="right"/>
    </xf>
    <xf numFmtId="0" fontId="38" fillId="0" borderId="2" xfId="0" applyNumberFormat="1" applyFont="1" applyFill="1" applyBorder="1" applyAlignment="1">
      <alignment horizontal="center" vertical="center"/>
    </xf>
    <xf numFmtId="165" fontId="39" fillId="0" borderId="12" xfId="0" applyNumberFormat="1" applyFont="1" applyFill="1" applyBorder="1" applyAlignment="1">
      <alignment horizontal="right"/>
    </xf>
    <xf numFmtId="0" fontId="39" fillId="0" borderId="1" xfId="0" applyNumberFormat="1" applyFont="1" applyBorder="1" applyAlignment="1">
      <alignment horizontal="center" vertical="center"/>
    </xf>
    <xf numFmtId="0" fontId="28" fillId="0" borderId="0" xfId="36" applyFont="1" applyAlignment="1">
      <alignment horizontal="left" vertical="center"/>
    </xf>
    <xf numFmtId="0" fontId="54" fillId="0" borderId="18" xfId="37" applyFont="1" applyBorder="1" applyAlignment="1">
      <alignment horizontal="left" wrapText="1"/>
    </xf>
  </cellXfs>
  <cellStyles count="67">
    <cellStyle name="20 % - Akzent1" xfId="1" builtinId="30" customBuiltin="1"/>
    <cellStyle name="20 % - Akzent1 2" xfId="51"/>
    <cellStyle name="20 % - Akzent2" xfId="2" builtinId="34" customBuiltin="1"/>
    <cellStyle name="20 % - Akzent2 2" xfId="52"/>
    <cellStyle name="20 % - Akzent3" xfId="3" builtinId="38" customBuiltin="1"/>
    <cellStyle name="20 % - Akzent3 2" xfId="53"/>
    <cellStyle name="20 % - Akzent4" xfId="4" builtinId="42" customBuiltin="1"/>
    <cellStyle name="20 % - Akzent4 2" xfId="54"/>
    <cellStyle name="20 % - Akzent5" xfId="5" builtinId="46" customBuiltin="1"/>
    <cellStyle name="20 % - Akzent5 2" xfId="55"/>
    <cellStyle name="20 % - Akzent6" xfId="6" builtinId="50" customBuiltin="1"/>
    <cellStyle name="20 % - Akzent6 2" xfId="56"/>
    <cellStyle name="40 % - Akzent1" xfId="7" builtinId="31" customBuiltin="1"/>
    <cellStyle name="40 % - Akzent1 2" xfId="57"/>
    <cellStyle name="40 % - Akzent2" xfId="8" builtinId="35" customBuiltin="1"/>
    <cellStyle name="40 % - Akzent2 2" xfId="58"/>
    <cellStyle name="40 % - Akzent3" xfId="9" builtinId="39" customBuiltin="1"/>
    <cellStyle name="40 % - Akzent3 2" xfId="59"/>
    <cellStyle name="40 % - Akzent4" xfId="10" builtinId="43" customBuiltin="1"/>
    <cellStyle name="40 % - Akzent4 2" xfId="60"/>
    <cellStyle name="40 % - Akzent5" xfId="11" builtinId="47" customBuiltin="1"/>
    <cellStyle name="40 % - Akzent5 2" xfId="61"/>
    <cellStyle name="40 % - Akzent6" xfId="12" builtinId="51" customBuiltin="1"/>
    <cellStyle name="40 % - Akzent6 2" xfId="62"/>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2" xfId="32"/>
    <cellStyle name="Notiz 2 2" xfId="63"/>
    <cellStyle name="Schlecht" xfId="33" builtinId="27" customBuiltin="1"/>
    <cellStyle name="Standard" xfId="0" builtinId="0"/>
    <cellStyle name="Standard 2" xfId="34"/>
    <cellStyle name="Standard 2 2" xfId="35"/>
    <cellStyle name="Standard 2 2 2" xfId="36"/>
    <cellStyle name="Standard 2 3" xfId="37"/>
    <cellStyle name="Standard 2 3 2" xfId="64"/>
    <cellStyle name="Standard 2 4" xfId="38"/>
    <cellStyle name="Standard 2 4 2" xfId="65"/>
    <cellStyle name="Standard 3" xfId="39"/>
    <cellStyle name="Standard 3 2" xfId="40"/>
    <cellStyle name="Standard 3 2 2" xfId="66"/>
    <cellStyle name="Standard 4" xfId="41"/>
    <cellStyle name="Standard 5" xfId="42"/>
    <cellStyle name="Überschrift" xfId="43" builtinId="15" customBuiltin="1"/>
    <cellStyle name="Überschrift 1" xfId="44" builtinId="16" customBuiltin="1"/>
    <cellStyle name="Überschrift 2" xfId="45" builtinId="17" customBuiltin="1"/>
    <cellStyle name="Überschrift 3" xfId="46" builtinId="18" customBuiltin="1"/>
    <cellStyle name="Überschrift 4" xfId="47" builtinId="19" customBuiltin="1"/>
    <cellStyle name="Verknüpfte Zelle" xfId="48" builtinId="24" customBuiltin="1"/>
    <cellStyle name="Warnender Text" xfId="49" builtinId="11" customBuiltin="1"/>
    <cellStyle name="Zelle überprüfen" xfId="50"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2" Type="http://schemas.openxmlformats.org/officeDocument/2006/relationships/image" Target="../media/image7.emf"/><Relationship Id="rId1" Type="http://schemas.openxmlformats.org/officeDocument/2006/relationships/image" Target="../media/image6.emf"/></Relationships>
</file>

<file path=xl/drawings/_rels/drawing6.xml.rels><?xml version="1.0" encoding="UTF-8" standalone="yes"?>
<Relationships xmlns="http://schemas.openxmlformats.org/package/2006/relationships"><Relationship Id="rId1" Type="http://schemas.openxmlformats.org/officeDocument/2006/relationships/image" Target="../media/image8.emf"/></Relationships>
</file>

<file path=xl/drawings/_rels/drawing7.xml.rels><?xml version="1.0" encoding="UTF-8" standalone="yes"?>
<Relationships xmlns="http://schemas.openxmlformats.org/package/2006/relationships"><Relationship Id="rId2" Type="http://schemas.openxmlformats.org/officeDocument/2006/relationships/image" Target="../media/image10.emf"/><Relationship Id="rId1" Type="http://schemas.openxmlformats.org/officeDocument/2006/relationships/image" Target="../media/image9.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6889"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4898</xdr:colOff>
      <xdr:row>1</xdr:row>
      <xdr:rowOff>14958</xdr:rowOff>
    </xdr:from>
    <xdr:to>
      <xdr:col>0</xdr:col>
      <xdr:colOff>6127591</xdr:colOff>
      <xdr:row>59</xdr:row>
      <xdr:rowOff>102048</xdr:rowOff>
    </xdr:to>
    <xdr:sp macro="" textlink="">
      <xdr:nvSpPr>
        <xdr:cNvPr id="2" name="Textfeld 1"/>
        <xdr:cNvSpPr txBox="1"/>
      </xdr:nvSpPr>
      <xdr:spPr>
        <a:xfrm>
          <a:off x="4898" y="640887"/>
          <a:ext cx="6122693" cy="87684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0" i="0">
              <a:solidFill>
                <a:schemeClr val="dk1"/>
              </a:solidFill>
              <a:effectLst/>
              <a:latin typeface="+mn-lt"/>
              <a:ea typeface="+mn-ea"/>
              <a:cs typeface="+mn-cs"/>
            </a:rPr>
            <a:t>Der vorliegende Statistische Bericht enthält die endgültigen Ergebnisse der Erhebung über die Rinderbestände und der Erhebung über die Schweinebestände sowie</a:t>
          </a:r>
          <a:r>
            <a:rPr lang="de-DE" sz="950" b="0" i="0" baseline="0">
              <a:solidFill>
                <a:schemeClr val="dk1"/>
              </a:solidFill>
              <a:effectLst/>
              <a:latin typeface="+mn-lt"/>
              <a:ea typeface="+mn-ea"/>
              <a:cs typeface="+mn-cs"/>
            </a:rPr>
            <a:t> der Erhebung über die Schafbestände </a:t>
          </a:r>
          <a:r>
            <a:rPr lang="de-DE" sz="950" b="0" i="0">
              <a:solidFill>
                <a:schemeClr val="dk1"/>
              </a:solidFill>
              <a:effectLst/>
              <a:latin typeface="+mn-lt"/>
              <a:ea typeface="+mn-ea"/>
              <a:cs typeface="+mn-cs"/>
            </a:rPr>
            <a:t>jeweils vom 3. November 2022.</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mn-cs"/>
            </a:rPr>
            <a:t>Rechtsgrundlage für diese Erhebungen ist das Agrarstatistikgesetz (AgrStatG) in Verbindung mit dem Bundesstatistikgesetz</a:t>
          </a:r>
          <a:r>
            <a:rPr lang="de-DE" sz="950" b="0" i="0" baseline="0">
              <a:solidFill>
                <a:schemeClr val="dk1"/>
              </a:solidFill>
              <a:effectLst/>
              <a:latin typeface="+mn-lt"/>
              <a:ea typeface="+mn-ea"/>
              <a:cs typeface="+mn-cs"/>
            </a:rPr>
            <a:t> (BStatG) in der jeweils geltenden Fassung</a:t>
          </a:r>
          <a:r>
            <a:rPr lang="de-DE" sz="950" b="0" i="0">
              <a:solidFill>
                <a:schemeClr val="dk1"/>
              </a:solidFill>
              <a:effectLst/>
              <a:latin typeface="+mn-lt"/>
              <a:ea typeface="+mn-ea"/>
              <a:cs typeface="+mn-cs"/>
            </a:rPr>
            <a:t>.</a:t>
          </a:r>
          <a:r>
            <a:rPr lang="de-DE" sz="950">
              <a:solidFill>
                <a:schemeClr val="dk1"/>
              </a:solidFill>
              <a:effectLst/>
              <a:latin typeface="+mn-lt"/>
              <a:ea typeface="+mn-ea"/>
              <a:cs typeface="+mn-cs"/>
            </a:rPr>
            <a:t> </a:t>
          </a:r>
          <a:r>
            <a:rPr lang="de-DE" sz="950" b="0" i="0">
              <a:solidFill>
                <a:schemeClr val="dk1"/>
              </a:solidFill>
              <a:effectLst/>
              <a:latin typeface="+mn-lt"/>
              <a:ea typeface="+mn-ea"/>
              <a:cs typeface="+mn-cs"/>
            </a:rPr>
            <a:t>Für die Erfassung der Rinder- und Schweinebestände sind außerdem Rechts­vorschriften der Europäischen Union verbindlich.</a:t>
          </a:r>
          <a:r>
            <a:rPr lang="de-DE" sz="950">
              <a:solidFill>
                <a:schemeClr val="dk1"/>
              </a:solidFill>
              <a:effectLst/>
              <a:latin typeface="+mn-lt"/>
              <a:ea typeface="+mn-ea"/>
              <a:cs typeface="+mn-cs"/>
            </a:rPr>
            <a:t> </a:t>
          </a:r>
          <a:endParaRPr lang="de-DE" sz="950">
            <a:effectLst/>
            <a:latin typeface="+mn-lt"/>
          </a:endParaRPr>
        </a:p>
        <a:p>
          <a:r>
            <a:rPr lang="de-DE" sz="950" b="0" i="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tx1"/>
              </a:solidFill>
              <a:effectLst/>
              <a:latin typeface="+mn-lt"/>
              <a:ea typeface="+mn-ea"/>
              <a:cs typeface="Arial" panose="020B0604020202020204" pitchFamily="34" charset="0"/>
            </a:rPr>
            <a:t>Erhebungseinheiten zur Erfassung der Rinderbestände sind die nach § 26 Absatz 2 der Viehverkehrsordnung registrierten Einheiten in dem "Herkunftssicherungs- und Informationssystem für Tiere" (HIT-Rinderdatenbank).</a:t>
          </a:r>
          <a:r>
            <a:rPr lang="de-DE" sz="950">
              <a:solidFill>
                <a:schemeClr val="tx1"/>
              </a:solidFill>
              <a:effectLst/>
              <a:latin typeface="+mn-lt"/>
              <a:ea typeface="+mn-ea"/>
              <a:cs typeface="Arial" panose="020B0604020202020204" pitchFamily="34" charset="0"/>
            </a:rPr>
            <a:t> </a:t>
          </a:r>
          <a:endParaRPr lang="de-DE" sz="950">
            <a:solidFill>
              <a:schemeClr val="tx1"/>
            </a:solidFill>
            <a:effectLst/>
            <a:latin typeface="+mn-lt"/>
            <a:cs typeface="Arial" panose="020B0604020202020204" pitchFamily="34" charset="0"/>
          </a:endParaRPr>
        </a:p>
        <a:p>
          <a:r>
            <a:rPr lang="de-DE" sz="950" b="0" i="0">
              <a:solidFill>
                <a:schemeClr val="tx1"/>
              </a:solidFill>
              <a:effectLst/>
              <a:latin typeface="+mn-lt"/>
              <a:ea typeface="+mn-ea"/>
              <a:cs typeface="Arial" panose="020B0604020202020204" pitchFamily="34" charset="0"/>
            </a:rPr>
            <a:t>Die Erhebung der Rinderbestände erfolgt als rein sekundärstatistische Auswertung der in der HIT-Datenbank vorhandenen Rinderbestände. In dieser Datenbank sind die Rindermerkmale auf Einzeltierbasis gespeichert.</a:t>
          </a:r>
          <a:endParaRPr lang="de-DE" sz="950">
            <a:solidFill>
              <a:schemeClr val="tx1"/>
            </a:solidFill>
            <a:effectLst/>
            <a:latin typeface="+mn-lt"/>
            <a:cs typeface="Arial" panose="020B0604020202020204" pitchFamily="34" charset="0"/>
          </a:endParaRPr>
        </a:p>
        <a:p>
          <a:r>
            <a:rPr lang="de-DE" sz="950" b="0" i="0">
              <a:solidFill>
                <a:schemeClr val="tx1"/>
              </a:solidFill>
              <a:effectLst/>
              <a:latin typeface="+mn-lt"/>
              <a:ea typeface="+mn-ea"/>
              <a:cs typeface="Arial" panose="020B0604020202020204" pitchFamily="34" charset="0"/>
            </a:rPr>
            <a:t>Fehlende Merkmale (z. B. Anteil der Schlachttiere, Nutzungsrichtung) werden rechnerisch anhand von Hilfsmerkmalen (z. B. Produktionsrichtung) geschätzt.</a:t>
          </a:r>
          <a:r>
            <a:rPr lang="de-DE" sz="950">
              <a:solidFill>
                <a:schemeClr val="tx1"/>
              </a:solidFill>
              <a:effectLst/>
              <a:latin typeface="+mn-lt"/>
              <a:ea typeface="+mn-ea"/>
              <a:cs typeface="Arial" panose="020B0604020202020204" pitchFamily="34" charset="0"/>
            </a:rPr>
            <a:t> </a:t>
          </a:r>
          <a:endParaRPr lang="de-DE" sz="950">
            <a:solidFill>
              <a:schemeClr val="tx1"/>
            </a:solidFill>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Zu befragen sind zur Erhebung über die Schweinebestände landwirtschaftliche Betriebe mit mindestens 50 Schweinen oder 10 Zuchtsauen.</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Durch die Anhebung der Erfassungsgrenzen sind die Schweinebestände zu den Vorerhebungen bis 2009 nur eingeschränkt vergleichbar.</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b="0" i="0">
              <a:solidFill>
                <a:schemeClr val="dk1"/>
              </a:solidFill>
              <a:effectLst/>
              <a:latin typeface="+mn-lt"/>
              <a:ea typeface="+mn-ea"/>
              <a:cs typeface="Arial" panose="020B0604020202020204" pitchFamily="34" charset="0"/>
            </a:rPr>
            <a:t>Gemäß AgrStatG fand die Erhebung über die Schweine- und Schafbestände repräsentativ statt, so dass ab dem Berichts­zeitraum November 2019 die Veröffentlichung nur noch als Landesergebnis in Tausend möglich ist. </a:t>
          </a:r>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endParaRPr lang="de-DE" sz="950" b="1" i="0" u="none" strike="noStrike">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Hinweise zur Stichprobenerhebung</a:t>
          </a:r>
          <a:endParaRPr kumimoji="0" lang="de-DE" sz="95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Die Ergebnisse der Erhebung werden mit einem Tabellenprogramm erstellt, in das bei repräsentativen Ergebnissen eine Berechnung und eine Ausweisung des einfachen relativen Standardfehlers auf Basis der Einzelwerte integriert sind. Der einfache relative Standardfehler wird als Maß für die Größe des Zufallsfehlers herangezogen. Aus Gründen der Übersicht­lichkeit werden die Fehlerrechnungsergebnisse für die Stichprobenwerte als Auszug in komprimierter Form veröffentlicht, und zwar werden die repräsentativen Ergebnisse mit Großbuchstaben gekennzeichnet. Die den Ergebniswerten nachge­stellten Buchstaben gelten für die folgenden Fehlerklassen. Der einfache relative Standardfehler beträgt in der Fehlerklasse</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A: bis unter ± 2 Prozent,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B: ± 2 bis unter ± 5 Prozent,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C: ± 5 bis unter ± 10 Prozent,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 ± 10 bis unter ± 15 Prozent,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 ± 15 Prozent und mehr.</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Ergebniswerte mit dem Fehlerkennzeichen E werden in den Veröffentlichungstabellen mit dem Zeichen "/" versehen, da der Zahlenwert als nicht sicher genug gilt. Durch die Fehlerkennzeichnung soll der Nutzer in die Lage versetzt werden, die Ergebniszuverlässigkeit für seine Zwecke hinreichend abschätzen zu können.</a:t>
          </a:r>
        </a:p>
        <a:p>
          <a:pPr lvl="0">
            <a:lnSpc>
              <a:spcPts val="600"/>
            </a:lnSpc>
          </a:pPr>
          <a:endParaRPr lang="de-DE" sz="950" b="1">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6804</xdr:colOff>
      <xdr:row>1</xdr:row>
      <xdr:rowOff>13608</xdr:rowOff>
    </xdr:from>
    <xdr:to>
      <xdr:col>1</xdr:col>
      <xdr:colOff>3035754</xdr:colOff>
      <xdr:row>18</xdr:row>
      <xdr:rowOff>1</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394608"/>
          <a:ext cx="6076950" cy="2762250"/>
        </a:xfrm>
        <a:prstGeom prst="rect">
          <a:avLst/>
        </a:prstGeom>
        <a:solidFill>
          <a:schemeClr val="bg1"/>
        </a:solidFill>
      </xdr:spPr>
    </xdr:pic>
    <xdr:clientData/>
  </xdr:twoCellAnchor>
  <xdr:twoCellAnchor editAs="oneCell">
    <xdr:from>
      <xdr:col>0</xdr:col>
      <xdr:colOff>6804</xdr:colOff>
      <xdr:row>21</xdr:row>
      <xdr:rowOff>13608</xdr:rowOff>
    </xdr:from>
    <xdr:to>
      <xdr:col>1</xdr:col>
      <xdr:colOff>3035754</xdr:colOff>
      <xdr:row>38</xdr:row>
      <xdr:rowOff>1</xdr:rowOff>
    </xdr:to>
    <xdr:pic>
      <xdr:nvPicPr>
        <xdr:cNvPr id="3" name="Grafi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04" y="3660322"/>
          <a:ext cx="6076950" cy="2762250"/>
        </a:xfrm>
        <a:prstGeom prst="rect">
          <a:avLst/>
        </a:prstGeom>
        <a:solidFill>
          <a:srgbClr val="FFFFFF"/>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299360</xdr:colOff>
      <xdr:row>37</xdr:row>
      <xdr:rowOff>13608</xdr:rowOff>
    </xdr:from>
    <xdr:to>
      <xdr:col>7</xdr:col>
      <xdr:colOff>421824</xdr:colOff>
      <xdr:row>51</xdr:row>
      <xdr:rowOff>89808</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75860" y="5640162"/>
          <a:ext cx="3048000" cy="2076450"/>
        </a:xfrm>
        <a:prstGeom prst="rect">
          <a:avLst/>
        </a:prstGeom>
        <a:solidFill>
          <a:srgbClr val="FFFFFF"/>
        </a:solidFill>
      </xdr:spPr>
    </xdr:pic>
    <xdr:clientData/>
  </xdr:twoCellAnchor>
  <xdr:twoCellAnchor editAs="oneCell">
    <xdr:from>
      <xdr:col>8</xdr:col>
      <xdr:colOff>353787</xdr:colOff>
      <xdr:row>37</xdr:row>
      <xdr:rowOff>13608</xdr:rowOff>
    </xdr:from>
    <xdr:to>
      <xdr:col>12</xdr:col>
      <xdr:colOff>381002</xdr:colOff>
      <xdr:row>51</xdr:row>
      <xdr:rowOff>89808</xdr:rowOff>
    </xdr:to>
    <xdr:pic>
      <xdr:nvPicPr>
        <xdr:cNvPr id="4"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470198" y="5640162"/>
          <a:ext cx="3048000" cy="2076450"/>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3042558</xdr:colOff>
      <xdr:row>19</xdr:row>
      <xdr:rowOff>122465</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94608"/>
          <a:ext cx="6076950" cy="3048000"/>
        </a:xfrm>
        <a:prstGeom prst="rect">
          <a:avLst/>
        </a:prstGeom>
        <a:solidFill>
          <a:srgbClr val="FFFFFF"/>
        </a:solidFill>
      </xdr:spPr>
    </xdr:pic>
    <xdr:clientData/>
  </xdr:twoCellAnchor>
  <xdr:twoCellAnchor editAs="oneCell">
    <xdr:from>
      <xdr:col>0</xdr:col>
      <xdr:colOff>979707</xdr:colOff>
      <xdr:row>22</xdr:row>
      <xdr:rowOff>13608</xdr:rowOff>
    </xdr:from>
    <xdr:to>
      <xdr:col>1</xdr:col>
      <xdr:colOff>2084607</xdr:colOff>
      <xdr:row>39</xdr:row>
      <xdr:rowOff>1</xdr:rowOff>
    </xdr:to>
    <xdr:pic>
      <xdr:nvPicPr>
        <xdr:cNvPr id="3" name="Grafik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79707" y="3823608"/>
          <a:ext cx="4152900" cy="2762250"/>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54432</xdr:colOff>
      <xdr:row>29</xdr:row>
      <xdr:rowOff>13608</xdr:rowOff>
    </xdr:from>
    <xdr:to>
      <xdr:col>3</xdr:col>
      <xdr:colOff>1524003</xdr:colOff>
      <xdr:row>43</xdr:row>
      <xdr:rowOff>89808</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86771" y="4497162"/>
          <a:ext cx="3048000" cy="2076450"/>
        </a:xfrm>
        <a:prstGeom prst="rect">
          <a:avLst/>
        </a:prstGeom>
        <a:solidFill>
          <a:srgbClr val="FFFFFF"/>
        </a:solid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40824</xdr:colOff>
      <xdr:row>30</xdr:row>
      <xdr:rowOff>13608</xdr:rowOff>
    </xdr:from>
    <xdr:to>
      <xdr:col>4</xdr:col>
      <xdr:colOff>163288</xdr:colOff>
      <xdr:row>44</xdr:row>
      <xdr:rowOff>89808</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0824" y="4987019"/>
          <a:ext cx="3048000" cy="2076450"/>
        </a:xfrm>
        <a:prstGeom prst="rect">
          <a:avLst/>
        </a:prstGeom>
        <a:solidFill>
          <a:srgbClr val="FFFFFF"/>
        </a:solidFill>
      </xdr:spPr>
    </xdr:pic>
    <xdr:clientData/>
  </xdr:twoCellAnchor>
  <xdr:twoCellAnchor editAs="oneCell">
    <xdr:from>
      <xdr:col>4</xdr:col>
      <xdr:colOff>190502</xdr:colOff>
      <xdr:row>30</xdr:row>
      <xdr:rowOff>13608</xdr:rowOff>
    </xdr:from>
    <xdr:to>
      <xdr:col>7</xdr:col>
      <xdr:colOff>714378</xdr:colOff>
      <xdr:row>44</xdr:row>
      <xdr:rowOff>89808</xdr:rowOff>
    </xdr:to>
    <xdr:pic>
      <xdr:nvPicPr>
        <xdr:cNvPr id="3" name="Grafik 2"/>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5804"/>
        <a:stretch/>
      </xdr:blipFill>
      <xdr:spPr bwMode="auto">
        <a:xfrm>
          <a:off x="3116038" y="4987019"/>
          <a:ext cx="2871108" cy="2076450"/>
        </a:xfrm>
        <a:prstGeom prst="rect">
          <a:avLst/>
        </a:prstGeom>
        <a:solidFill>
          <a:srgbClr val="FFFFFF"/>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62" customWidth="1"/>
    <col min="2" max="2" width="55.7109375" style="162" customWidth="1"/>
    <col min="3" max="3" width="8.7109375" style="162" customWidth="1"/>
    <col min="4" max="4" width="16.7109375" style="162" customWidth="1"/>
    <col min="5" max="16384" width="11.42578125" style="162"/>
  </cols>
  <sheetData>
    <row r="1" spans="1:4" ht="50.1" customHeight="1" thickBot="1" x14ac:dyDescent="0.65">
      <c r="A1" s="282" t="s">
        <v>1</v>
      </c>
      <c r="B1" s="282"/>
      <c r="C1" s="203"/>
      <c r="D1" s="203"/>
    </row>
    <row r="2" spans="1:4" ht="35.1" customHeight="1" thickTop="1" x14ac:dyDescent="0.2">
      <c r="A2" s="204" t="s">
        <v>136</v>
      </c>
      <c r="B2" s="204"/>
      <c r="C2" s="205" t="s">
        <v>17</v>
      </c>
      <c r="D2" s="205"/>
    </row>
    <row r="3" spans="1:4" ht="24.95" customHeight="1" x14ac:dyDescent="0.2">
      <c r="A3" s="206"/>
      <c r="B3" s="206"/>
      <c r="C3" s="206"/>
      <c r="D3" s="206"/>
    </row>
    <row r="4" spans="1:4" ht="24.95" customHeight="1" x14ac:dyDescent="0.2">
      <c r="A4" s="199" t="s">
        <v>15</v>
      </c>
      <c r="B4" s="199"/>
      <c r="C4" s="199"/>
      <c r="D4" s="200"/>
    </row>
    <row r="5" spans="1:4" ht="24.95" customHeight="1" x14ac:dyDescent="0.2">
      <c r="A5" s="199" t="s">
        <v>16</v>
      </c>
      <c r="B5" s="199"/>
      <c r="C5" s="199"/>
      <c r="D5" s="200"/>
    </row>
    <row r="6" spans="1:4" ht="39.950000000000003" customHeight="1" x14ac:dyDescent="0.45">
      <c r="A6" s="201" t="s">
        <v>259</v>
      </c>
      <c r="B6" s="202"/>
      <c r="C6" s="202"/>
      <c r="D6" s="202"/>
    </row>
    <row r="7" spans="1:4" ht="24.95" customHeight="1" x14ac:dyDescent="0.4">
      <c r="A7" s="197"/>
      <c r="B7" s="197"/>
      <c r="C7" s="197"/>
      <c r="D7" s="197"/>
    </row>
    <row r="8" spans="1:4" ht="24.95" customHeight="1" x14ac:dyDescent="0.4">
      <c r="A8" s="197"/>
      <c r="B8" s="197"/>
      <c r="C8" s="197"/>
      <c r="D8" s="197"/>
    </row>
    <row r="9" spans="1:4" ht="24.95" customHeight="1" x14ac:dyDescent="0.4">
      <c r="A9" s="197"/>
      <c r="B9" s="197"/>
      <c r="C9" s="197"/>
      <c r="D9" s="197"/>
    </row>
    <row r="10" spans="1:4" ht="24.95" customHeight="1" x14ac:dyDescent="0.2">
      <c r="A10" s="198"/>
      <c r="B10" s="198"/>
      <c r="C10" s="198"/>
      <c r="D10" s="198"/>
    </row>
    <row r="11" spans="1:4" ht="24.95" customHeight="1" x14ac:dyDescent="0.2">
      <c r="A11" s="198"/>
      <c r="B11" s="198"/>
      <c r="C11" s="198"/>
      <c r="D11" s="198"/>
    </row>
    <row r="12" spans="1:4" ht="24.95" customHeight="1" x14ac:dyDescent="0.2">
      <c r="A12" s="198"/>
      <c r="B12" s="198"/>
      <c r="C12" s="198"/>
      <c r="D12" s="198"/>
    </row>
    <row r="13" spans="1:4" ht="12" customHeight="1" x14ac:dyDescent="0.2">
      <c r="A13" s="163"/>
      <c r="B13" s="195" t="s">
        <v>192</v>
      </c>
      <c r="C13" s="195"/>
      <c r="D13" s="164" t="s">
        <v>260</v>
      </c>
    </row>
    <row r="14" spans="1:4" ht="12" customHeight="1" x14ac:dyDescent="0.2">
      <c r="A14" s="163"/>
      <c r="B14" s="195"/>
      <c r="C14" s="195"/>
      <c r="D14" s="164"/>
    </row>
    <row r="15" spans="1:4" ht="12" customHeight="1" x14ac:dyDescent="0.2">
      <c r="A15" s="163"/>
      <c r="B15" s="195" t="s">
        <v>2</v>
      </c>
      <c r="C15" s="195"/>
      <c r="D15" s="164" t="s">
        <v>297</v>
      </c>
    </row>
    <row r="16" spans="1:4" ht="12" customHeight="1" x14ac:dyDescent="0.2">
      <c r="A16" s="163"/>
      <c r="B16" s="195"/>
      <c r="C16" s="195"/>
      <c r="D16" s="164"/>
    </row>
    <row r="17" spans="1:4" ht="12" customHeight="1" x14ac:dyDescent="0.2">
      <c r="A17" s="165"/>
      <c r="B17" s="196"/>
      <c r="C17" s="196"/>
      <c r="D17" s="166"/>
    </row>
    <row r="18" spans="1:4" ht="12" customHeight="1" x14ac:dyDescent="0.2">
      <c r="A18" s="192"/>
      <c r="B18" s="192"/>
      <c r="C18" s="192"/>
      <c r="D18" s="192"/>
    </row>
    <row r="19" spans="1:4" ht="12" customHeight="1" x14ac:dyDescent="0.2">
      <c r="A19" s="188" t="s">
        <v>3</v>
      </c>
      <c r="B19" s="188"/>
      <c r="C19" s="188"/>
      <c r="D19" s="188"/>
    </row>
    <row r="20" spans="1:4" ht="12" customHeight="1" x14ac:dyDescent="0.2">
      <c r="A20" s="188" t="s">
        <v>182</v>
      </c>
      <c r="B20" s="188"/>
      <c r="C20" s="188"/>
      <c r="D20" s="188"/>
    </row>
    <row r="21" spans="1:4" ht="12" customHeight="1" x14ac:dyDescent="0.2">
      <c r="A21" s="188"/>
      <c r="B21" s="188"/>
      <c r="C21" s="188"/>
      <c r="D21" s="188"/>
    </row>
    <row r="22" spans="1:4" ht="12" customHeight="1" x14ac:dyDescent="0.2">
      <c r="A22" s="189" t="s">
        <v>258</v>
      </c>
      <c r="B22" s="189"/>
      <c r="C22" s="189"/>
      <c r="D22" s="189"/>
    </row>
    <row r="23" spans="1:4" ht="12" customHeight="1" x14ac:dyDescent="0.2">
      <c r="A23" s="188"/>
      <c r="B23" s="188"/>
      <c r="C23" s="188"/>
      <c r="D23" s="188"/>
    </row>
    <row r="24" spans="1:4" ht="12" customHeight="1" x14ac:dyDescent="0.2">
      <c r="A24" s="190" t="s">
        <v>261</v>
      </c>
      <c r="B24" s="190"/>
      <c r="C24" s="190"/>
      <c r="D24" s="190"/>
    </row>
    <row r="25" spans="1:4" ht="12" customHeight="1" x14ac:dyDescent="0.2">
      <c r="A25" s="190" t="s">
        <v>183</v>
      </c>
      <c r="B25" s="190"/>
      <c r="C25" s="190"/>
      <c r="D25" s="190"/>
    </row>
    <row r="26" spans="1:4" ht="12" customHeight="1" x14ac:dyDescent="0.2">
      <c r="A26" s="191"/>
      <c r="B26" s="191"/>
      <c r="C26" s="191"/>
      <c r="D26" s="191"/>
    </row>
    <row r="27" spans="1:4" ht="12" customHeight="1" x14ac:dyDescent="0.2">
      <c r="A27" s="192"/>
      <c r="B27" s="192"/>
      <c r="C27" s="192"/>
      <c r="D27" s="192"/>
    </row>
    <row r="28" spans="1:4" ht="12" customHeight="1" x14ac:dyDescent="0.2">
      <c r="A28" s="193" t="s">
        <v>4</v>
      </c>
      <c r="B28" s="193"/>
      <c r="C28" s="193"/>
      <c r="D28" s="193"/>
    </row>
    <row r="29" spans="1:4" ht="12" customHeight="1" x14ac:dyDescent="0.2">
      <c r="A29" s="194"/>
      <c r="B29" s="194"/>
      <c r="C29" s="194"/>
      <c r="D29" s="194"/>
    </row>
    <row r="30" spans="1:4" ht="12" customHeight="1" x14ac:dyDescent="0.2">
      <c r="A30" s="167" t="s">
        <v>5</v>
      </c>
      <c r="B30" s="187" t="s">
        <v>184</v>
      </c>
      <c r="C30" s="187"/>
      <c r="D30" s="187"/>
    </row>
    <row r="31" spans="1:4" ht="12" customHeight="1" x14ac:dyDescent="0.2">
      <c r="A31" s="168">
        <v>0</v>
      </c>
      <c r="B31" s="187" t="s">
        <v>185</v>
      </c>
      <c r="C31" s="187"/>
      <c r="D31" s="187"/>
    </row>
    <row r="32" spans="1:4" ht="12" customHeight="1" x14ac:dyDescent="0.2">
      <c r="A32" s="167" t="s">
        <v>0</v>
      </c>
      <c r="B32" s="187" t="s">
        <v>6</v>
      </c>
      <c r="C32" s="187"/>
      <c r="D32" s="187"/>
    </row>
    <row r="33" spans="1:4" ht="12" customHeight="1" x14ac:dyDescent="0.2">
      <c r="A33" s="167" t="s">
        <v>7</v>
      </c>
      <c r="B33" s="187" t="s">
        <v>8</v>
      </c>
      <c r="C33" s="187"/>
      <c r="D33" s="187"/>
    </row>
    <row r="34" spans="1:4" ht="12" customHeight="1" x14ac:dyDescent="0.2">
      <c r="A34" s="167" t="s">
        <v>9</v>
      </c>
      <c r="B34" s="187" t="s">
        <v>10</v>
      </c>
      <c r="C34" s="187"/>
      <c r="D34" s="187"/>
    </row>
    <row r="35" spans="1:4" ht="12" customHeight="1" x14ac:dyDescent="0.2">
      <c r="A35" s="167" t="s">
        <v>11</v>
      </c>
      <c r="B35" s="187" t="s">
        <v>186</v>
      </c>
      <c r="C35" s="187"/>
      <c r="D35" s="187"/>
    </row>
    <row r="36" spans="1:4" ht="12" customHeight="1" x14ac:dyDescent="0.2">
      <c r="A36" s="167" t="s">
        <v>12</v>
      </c>
      <c r="B36" s="187" t="s">
        <v>13</v>
      </c>
      <c r="C36" s="187"/>
      <c r="D36" s="187"/>
    </row>
    <row r="37" spans="1:4" ht="12" customHeight="1" x14ac:dyDescent="0.2">
      <c r="A37" s="167" t="s">
        <v>163</v>
      </c>
      <c r="B37" s="187" t="s">
        <v>187</v>
      </c>
      <c r="C37" s="187"/>
      <c r="D37" s="187"/>
    </row>
    <row r="38" spans="1:4" ht="12" customHeight="1" x14ac:dyDescent="0.2">
      <c r="A38" s="167"/>
      <c r="B38" s="187"/>
      <c r="C38" s="187"/>
      <c r="D38" s="187"/>
    </row>
    <row r="39" spans="1:4" ht="12" customHeight="1" x14ac:dyDescent="0.2">
      <c r="A39" s="167"/>
      <c r="B39" s="185"/>
      <c r="C39" s="185"/>
      <c r="D39" s="185"/>
    </row>
    <row r="40" spans="1:4" ht="12" customHeight="1" x14ac:dyDescent="0.2">
      <c r="A40" s="167"/>
      <c r="B40" s="185"/>
      <c r="C40" s="185"/>
      <c r="D40" s="185"/>
    </row>
    <row r="41" spans="1:4" ht="12" customHeight="1" x14ac:dyDescent="0.2">
      <c r="A41" s="167"/>
      <c r="B41" s="185"/>
      <c r="C41" s="185"/>
      <c r="D41" s="185"/>
    </row>
    <row r="42" spans="1:4" ht="12" customHeight="1" x14ac:dyDescent="0.2">
      <c r="A42" s="169"/>
      <c r="B42" s="186"/>
      <c r="C42" s="186"/>
      <c r="D42" s="186"/>
    </row>
    <row r="43" spans="1:4" ht="12" customHeight="1" x14ac:dyDescent="0.2">
      <c r="A43" s="169"/>
      <c r="B43" s="186"/>
      <c r="C43" s="186"/>
      <c r="D43" s="186"/>
    </row>
    <row r="44" spans="1:4" x14ac:dyDescent="0.2">
      <c r="A44" s="187" t="s">
        <v>14</v>
      </c>
      <c r="B44" s="187"/>
      <c r="C44" s="187"/>
      <c r="D44" s="187"/>
    </row>
    <row r="45" spans="1:4" ht="39.950000000000003" customHeight="1" x14ac:dyDescent="0.2">
      <c r="A45" s="184" t="s">
        <v>290</v>
      </c>
      <c r="B45" s="184"/>
      <c r="C45" s="184"/>
      <c r="D45" s="184"/>
    </row>
  </sheetData>
  <mergeCells count="47">
    <mergeCell ref="A1:B1"/>
    <mergeCell ref="C1:D1"/>
    <mergeCell ref="A2:B2"/>
    <mergeCell ref="C2:D2"/>
    <mergeCell ref="A3:D3"/>
    <mergeCell ref="A4:D4"/>
    <mergeCell ref="A5:D5"/>
    <mergeCell ref="A6:D6"/>
    <mergeCell ref="A7:D7"/>
    <mergeCell ref="A8:D8"/>
    <mergeCell ref="A9:D9"/>
    <mergeCell ref="A10:D10"/>
    <mergeCell ref="A11:D11"/>
    <mergeCell ref="A12:D12"/>
    <mergeCell ref="B13:C13"/>
    <mergeCell ref="B14:C14"/>
    <mergeCell ref="B15:C15"/>
    <mergeCell ref="B16:C16"/>
    <mergeCell ref="B17:C17"/>
    <mergeCell ref="A18:D18"/>
    <mergeCell ref="A19:D19"/>
    <mergeCell ref="A20:D20"/>
    <mergeCell ref="A21:D21"/>
    <mergeCell ref="A22:D22"/>
    <mergeCell ref="B34:D34"/>
    <mergeCell ref="A23:D23"/>
    <mergeCell ref="A24:D24"/>
    <mergeCell ref="A25:D25"/>
    <mergeCell ref="A26:D26"/>
    <mergeCell ref="A27:D27"/>
    <mergeCell ref="A28:D28"/>
    <mergeCell ref="A29:D29"/>
    <mergeCell ref="B30:D30"/>
    <mergeCell ref="B31:D31"/>
    <mergeCell ref="B32:D32"/>
    <mergeCell ref="B33:D33"/>
    <mergeCell ref="B35:D35"/>
    <mergeCell ref="B36:D36"/>
    <mergeCell ref="B37:D37"/>
    <mergeCell ref="B38:D38"/>
    <mergeCell ref="B39:D39"/>
    <mergeCell ref="A45:D45"/>
    <mergeCell ref="B40:D40"/>
    <mergeCell ref="B41:D41"/>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8"/>
  <sheetViews>
    <sheetView zoomScale="140" zoomScaleNormal="140" workbookViewId="0">
      <pane xSplit="2" ySplit="8" topLeftCell="C9" activePane="bottomRight" state="frozen"/>
      <selection pane="topRight" activeCell="C1" sqref="C1"/>
      <selection pane="bottomLeft" activeCell="A10" sqref="A10"/>
      <selection pane="bottomRight" activeCell="C9" sqref="C9"/>
    </sheetView>
  </sheetViews>
  <sheetFormatPr baseColWidth="10" defaultRowHeight="11.25" x14ac:dyDescent="0.2"/>
  <cols>
    <col min="1" max="1" width="3.7109375" style="71" customWidth="1"/>
    <col min="2" max="2" width="40.28515625" style="71" customWidth="1"/>
    <col min="3" max="3" width="23.7109375" style="71" customWidth="1"/>
    <col min="4" max="4" width="24.140625" style="75" customWidth="1"/>
    <col min="5" max="16384" width="11.42578125" style="71"/>
  </cols>
  <sheetData>
    <row r="1" spans="1:4" s="127" customFormat="1" ht="24.95" customHeight="1" x14ac:dyDescent="0.2">
      <c r="A1" s="232" t="s">
        <v>156</v>
      </c>
      <c r="B1" s="233"/>
      <c r="C1" s="224" t="s">
        <v>263</v>
      </c>
      <c r="D1" s="225"/>
    </row>
    <row r="2" spans="1:4" s="120" customFormat="1" ht="24.95" customHeight="1" x14ac:dyDescent="0.2">
      <c r="A2" s="252" t="s">
        <v>157</v>
      </c>
      <c r="B2" s="253"/>
      <c r="C2" s="226" t="s">
        <v>209</v>
      </c>
      <c r="D2" s="227"/>
    </row>
    <row r="3" spans="1:4" s="121" customFormat="1" ht="11.45" customHeight="1" x14ac:dyDescent="0.2">
      <c r="A3" s="256" t="s">
        <v>40</v>
      </c>
      <c r="B3" s="221" t="s">
        <v>24</v>
      </c>
      <c r="C3" s="221" t="s">
        <v>94</v>
      </c>
      <c r="D3" s="257" t="s">
        <v>43</v>
      </c>
    </row>
    <row r="4" spans="1:4" s="122" customFormat="1" ht="11.45" customHeight="1" x14ac:dyDescent="0.2">
      <c r="A4" s="256"/>
      <c r="B4" s="221"/>
      <c r="C4" s="221"/>
      <c r="D4" s="258"/>
    </row>
    <row r="5" spans="1:4" s="122" customFormat="1" ht="11.45" customHeight="1" x14ac:dyDescent="0.2">
      <c r="A5" s="256"/>
      <c r="B5" s="221"/>
      <c r="C5" s="221"/>
      <c r="D5" s="258"/>
    </row>
    <row r="6" spans="1:4" s="122" customFormat="1" ht="11.45" customHeight="1" x14ac:dyDescent="0.2">
      <c r="A6" s="256"/>
      <c r="B6" s="221"/>
      <c r="C6" s="221"/>
      <c r="D6" s="258"/>
    </row>
    <row r="7" spans="1:4" s="122" customFormat="1" ht="11.45" customHeight="1" x14ac:dyDescent="0.2">
      <c r="A7" s="256"/>
      <c r="B7" s="221"/>
      <c r="C7" s="254">
        <v>1000</v>
      </c>
      <c r="D7" s="255"/>
    </row>
    <row r="8" spans="1:4" s="119" customFormat="1" ht="11.45" customHeight="1" x14ac:dyDescent="0.15">
      <c r="A8" s="87">
        <v>1</v>
      </c>
      <c r="B8" s="62">
        <v>2</v>
      </c>
      <c r="C8" s="62">
        <v>3</v>
      </c>
      <c r="D8" s="118">
        <v>4</v>
      </c>
    </row>
    <row r="9" spans="1:4" ht="11.45" customHeight="1" x14ac:dyDescent="0.2">
      <c r="A9" s="123"/>
      <c r="B9" s="110" t="s">
        <v>30</v>
      </c>
      <c r="C9" s="124" t="s">
        <v>30</v>
      </c>
      <c r="D9" s="124" t="s">
        <v>30</v>
      </c>
    </row>
    <row r="10" spans="1:4" ht="11.45" customHeight="1" x14ac:dyDescent="0.2">
      <c r="A10" s="36">
        <f>IF(C10&lt;&gt;"",COUNTA($C$10:C10),"")</f>
        <v>1</v>
      </c>
      <c r="B10" s="50" t="s">
        <v>208</v>
      </c>
      <c r="C10" s="125">
        <v>0.1</v>
      </c>
      <c r="D10" s="125">
        <v>564.6</v>
      </c>
    </row>
    <row r="11" spans="1:4" ht="11.45" customHeight="1" x14ac:dyDescent="0.2">
      <c r="A11" s="36" t="str">
        <f>IF(C11&lt;&gt;"",COUNTA($C$10:C11),"")</f>
        <v/>
      </c>
      <c r="B11" s="51" t="s">
        <v>84</v>
      </c>
      <c r="C11" s="124" t="s">
        <v>30</v>
      </c>
      <c r="D11" s="124" t="s">
        <v>30</v>
      </c>
    </row>
    <row r="12" spans="1:4" ht="11.45" customHeight="1" x14ac:dyDescent="0.2">
      <c r="A12" s="36">
        <f>IF(C12&lt;&gt;"",COUNTA($C$10:C12),"")</f>
        <v>3</v>
      </c>
      <c r="B12" s="51" t="s">
        <v>210</v>
      </c>
      <c r="C12" s="124">
        <v>0.1</v>
      </c>
      <c r="D12" s="124">
        <v>212.3</v>
      </c>
    </row>
    <row r="13" spans="1:4" ht="11.45" customHeight="1" x14ac:dyDescent="0.2">
      <c r="A13" s="36">
        <f>IF(C13&lt;&gt;"",COUNTA($C$10:C13),"")</f>
        <v>4</v>
      </c>
      <c r="B13" s="51" t="s">
        <v>211</v>
      </c>
      <c r="C13" s="124">
        <v>0.1</v>
      </c>
      <c r="D13" s="124">
        <v>110.6</v>
      </c>
    </row>
    <row r="14" spans="1:4" ht="11.45" customHeight="1" x14ac:dyDescent="0.2">
      <c r="A14" s="36">
        <f>IF(C14&lt;&gt;"",COUNTA($C$10:C14),"")</f>
        <v>5</v>
      </c>
      <c r="B14" s="51" t="s">
        <v>213</v>
      </c>
      <c r="C14" s="124">
        <v>0.1</v>
      </c>
      <c r="D14" s="124">
        <v>179.8</v>
      </c>
    </row>
    <row r="15" spans="1:4" ht="11.45" customHeight="1" x14ac:dyDescent="0.2">
      <c r="A15" s="36" t="str">
        <f>IF(C15&lt;&gt;"",COUNTA($C$10:C15),"")</f>
        <v/>
      </c>
      <c r="B15" s="51" t="s">
        <v>212</v>
      </c>
      <c r="C15" s="124" t="s">
        <v>30</v>
      </c>
      <c r="D15" s="124" t="s">
        <v>30</v>
      </c>
    </row>
    <row r="16" spans="1:4" ht="11.45" customHeight="1" x14ac:dyDescent="0.2">
      <c r="A16" s="36">
        <f>IF(C16&lt;&gt;"",COUNTA($C$10:C16),"")</f>
        <v>7</v>
      </c>
      <c r="B16" s="51" t="s">
        <v>214</v>
      </c>
      <c r="C16" s="124">
        <v>0.1</v>
      </c>
      <c r="D16" s="124">
        <v>75.900000000000006</v>
      </c>
    </row>
    <row r="17" spans="1:5" x14ac:dyDescent="0.2">
      <c r="A17" s="36">
        <f>IF(C17&lt;&gt;"",COUNTA($C$10:C17),"")</f>
        <v>8</v>
      </c>
      <c r="B17" s="51" t="s">
        <v>215</v>
      </c>
      <c r="C17" s="124">
        <v>0.1</v>
      </c>
      <c r="D17" s="124">
        <v>80</v>
      </c>
    </row>
    <row r="18" spans="1:5" s="81" customFormat="1" x14ac:dyDescent="0.2">
      <c r="A18" s="36">
        <f>IF(C18&lt;&gt;"",COUNTA($C$10:C18),"")</f>
        <v>9</v>
      </c>
      <c r="B18" s="51" t="s">
        <v>216</v>
      </c>
      <c r="C18" s="124">
        <v>0.1</v>
      </c>
      <c r="D18" s="124">
        <v>23.8</v>
      </c>
    </row>
    <row r="19" spans="1:5" x14ac:dyDescent="0.2">
      <c r="A19" s="36">
        <f>IF(C19&lt;&gt;"",COUNTA($C$10:C19),"")</f>
        <v>10</v>
      </c>
      <c r="B19" s="51" t="s">
        <v>217</v>
      </c>
      <c r="C19" s="124">
        <v>0.1</v>
      </c>
      <c r="D19" s="124">
        <v>62</v>
      </c>
    </row>
    <row r="20" spans="1:5" x14ac:dyDescent="0.2">
      <c r="A20" s="36" t="str">
        <f>IF(C20&lt;&gt;"",COUNTA($C$10:C20),"")</f>
        <v/>
      </c>
      <c r="B20" s="51" t="s">
        <v>212</v>
      </c>
      <c r="C20" s="124" t="s">
        <v>30</v>
      </c>
      <c r="D20" s="124" t="s">
        <v>30</v>
      </c>
    </row>
    <row r="21" spans="1:5" x14ac:dyDescent="0.2">
      <c r="A21" s="36">
        <f>IF(C21&lt;&gt;"",COUNTA($C$10:C21),"")</f>
        <v>12</v>
      </c>
      <c r="B21" s="51" t="s">
        <v>218</v>
      </c>
      <c r="C21" s="124">
        <v>0</v>
      </c>
      <c r="D21" s="124" t="s">
        <v>11</v>
      </c>
      <c r="E21" s="126"/>
    </row>
    <row r="22" spans="1:5" x14ac:dyDescent="0.2">
      <c r="A22" s="36">
        <f>IF(C22&lt;&gt;"",COUNTA($C$10:C22),"")</f>
        <v>13</v>
      </c>
      <c r="B22" s="51" t="s">
        <v>219</v>
      </c>
      <c r="C22" s="124">
        <v>0.1</v>
      </c>
      <c r="D22" s="124">
        <v>61.6</v>
      </c>
    </row>
    <row r="23" spans="1:5" x14ac:dyDescent="0.2">
      <c r="A23" s="36" t="str">
        <f>IF(C23&lt;&gt;"",COUNTA($C$10:C23),"")</f>
        <v/>
      </c>
      <c r="B23" s="51" t="s">
        <v>220</v>
      </c>
      <c r="C23" s="124" t="s">
        <v>30</v>
      </c>
      <c r="D23" s="124" t="s">
        <v>30</v>
      </c>
    </row>
    <row r="24" spans="1:5" x14ac:dyDescent="0.2">
      <c r="A24" s="36">
        <f>IF(C24&lt;&gt;"",COUNTA($C$10:C24),"")</f>
        <v>15</v>
      </c>
      <c r="B24" s="51" t="s">
        <v>221</v>
      </c>
      <c r="C24" s="124">
        <v>0</v>
      </c>
      <c r="D24" s="124">
        <v>7.7</v>
      </c>
    </row>
    <row r="25" spans="1:5" x14ac:dyDescent="0.2">
      <c r="A25" s="36">
        <f>IF(C25&lt;&gt;"",COUNTA($C$10:C25),"")</f>
        <v>16</v>
      </c>
      <c r="B25" s="51" t="s">
        <v>222</v>
      </c>
      <c r="C25" s="124">
        <v>0.1</v>
      </c>
      <c r="D25" s="124">
        <v>29.6</v>
      </c>
      <c r="E25" s="75"/>
    </row>
    <row r="26" spans="1:5" x14ac:dyDescent="0.2">
      <c r="A26" s="36">
        <f>IF(C26&lt;&gt;"",COUNTA($C$10:C26),"")</f>
        <v>17</v>
      </c>
      <c r="B26" s="51" t="s">
        <v>223</v>
      </c>
      <c r="C26" s="124">
        <v>0.1</v>
      </c>
      <c r="D26" s="124">
        <v>16.8</v>
      </c>
    </row>
    <row r="27" spans="1:5" x14ac:dyDescent="0.2">
      <c r="A27" s="36">
        <f>IF(C27&lt;&gt;"",COUNTA($C$10:C27),"")</f>
        <v>18</v>
      </c>
      <c r="B27" s="51" t="s">
        <v>224</v>
      </c>
      <c r="C27" s="124">
        <v>0</v>
      </c>
      <c r="D27" s="124">
        <v>7.6</v>
      </c>
    </row>
    <row r="28" spans="1:5" x14ac:dyDescent="0.2">
      <c r="A28" s="46" t="str">
        <f>IF(C28&lt;&gt;"",COUNTA($C$10:C28),"")</f>
        <v/>
      </c>
      <c r="C28" s="124"/>
      <c r="D28" s="124"/>
    </row>
  </sheetData>
  <mergeCells count="9">
    <mergeCell ref="A1:B1"/>
    <mergeCell ref="A2:B2"/>
    <mergeCell ref="C1:D1"/>
    <mergeCell ref="C2:D2"/>
    <mergeCell ref="C7:D7"/>
    <mergeCell ref="A3:A7"/>
    <mergeCell ref="C3:C6"/>
    <mergeCell ref="B3:B7"/>
    <mergeCell ref="D3: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2022 22&amp;R&amp;"-,Standard"&amp;7&amp;P</oddFooter>
    <evenFooter>&amp;L&amp;"-,Standard"&amp;7&amp;P&amp;R&amp;"-,Standard"&amp;7StatA MV, Statistischer Bericht C313 2022 22</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7"/>
  <sheetViews>
    <sheetView zoomScale="140" zoomScaleNormal="140" workbookViewId="0">
      <selection activeCell="C9" sqref="C9"/>
    </sheetView>
  </sheetViews>
  <sheetFormatPr baseColWidth="10" defaultRowHeight="11.45" customHeight="1" x14ac:dyDescent="0.2"/>
  <cols>
    <col min="1" max="1" width="3.7109375" style="74" customWidth="1"/>
    <col min="2" max="2" width="13.7109375" style="74" customWidth="1"/>
    <col min="3" max="10" width="9.28515625" style="74" customWidth="1"/>
    <col min="11" max="256" width="11.42578125" style="74"/>
    <col min="257" max="257" width="3.7109375" style="74" customWidth="1"/>
    <col min="258" max="258" width="13.7109375" style="74" customWidth="1"/>
    <col min="259" max="266" width="9.28515625" style="74" customWidth="1"/>
    <col min="267" max="512" width="11.42578125" style="74"/>
    <col min="513" max="513" width="3.7109375" style="74" customWidth="1"/>
    <col min="514" max="514" width="13.7109375" style="74" customWidth="1"/>
    <col min="515" max="522" width="9.28515625" style="74" customWidth="1"/>
    <col min="523" max="768" width="11.42578125" style="74"/>
    <col min="769" max="769" width="3.7109375" style="74" customWidth="1"/>
    <col min="770" max="770" width="13.7109375" style="74" customWidth="1"/>
    <col min="771" max="778" width="9.28515625" style="74" customWidth="1"/>
    <col min="779" max="1024" width="11.42578125" style="74"/>
    <col min="1025" max="1025" width="3.7109375" style="74" customWidth="1"/>
    <col min="1026" max="1026" width="13.7109375" style="74" customWidth="1"/>
    <col min="1027" max="1034" width="9.28515625" style="74" customWidth="1"/>
    <col min="1035" max="1280" width="11.42578125" style="74"/>
    <col min="1281" max="1281" width="3.7109375" style="74" customWidth="1"/>
    <col min="1282" max="1282" width="13.7109375" style="74" customWidth="1"/>
    <col min="1283" max="1290" width="9.28515625" style="74" customWidth="1"/>
    <col min="1291" max="1536" width="11.42578125" style="74"/>
    <col min="1537" max="1537" width="3.7109375" style="74" customWidth="1"/>
    <col min="1538" max="1538" width="13.7109375" style="74" customWidth="1"/>
    <col min="1539" max="1546" width="9.28515625" style="74" customWidth="1"/>
    <col min="1547" max="1792" width="11.42578125" style="74"/>
    <col min="1793" max="1793" width="3.7109375" style="74" customWidth="1"/>
    <col min="1794" max="1794" width="13.7109375" style="74" customWidth="1"/>
    <col min="1795" max="1802" width="9.28515625" style="74" customWidth="1"/>
    <col min="1803" max="2048" width="11.42578125" style="74"/>
    <col min="2049" max="2049" width="3.7109375" style="74" customWidth="1"/>
    <col min="2050" max="2050" width="13.7109375" style="74" customWidth="1"/>
    <col min="2051" max="2058" width="9.28515625" style="74" customWidth="1"/>
    <col min="2059" max="2304" width="11.42578125" style="74"/>
    <col min="2305" max="2305" width="3.7109375" style="74" customWidth="1"/>
    <col min="2306" max="2306" width="13.7109375" style="74" customWidth="1"/>
    <col min="2307" max="2314" width="9.28515625" style="74" customWidth="1"/>
    <col min="2315" max="2560" width="11.42578125" style="74"/>
    <col min="2561" max="2561" width="3.7109375" style="74" customWidth="1"/>
    <col min="2562" max="2562" width="13.7109375" style="74" customWidth="1"/>
    <col min="2563" max="2570" width="9.28515625" style="74" customWidth="1"/>
    <col min="2571" max="2816" width="11.42578125" style="74"/>
    <col min="2817" max="2817" width="3.7109375" style="74" customWidth="1"/>
    <col min="2818" max="2818" width="13.7109375" style="74" customWidth="1"/>
    <col min="2819" max="2826" width="9.28515625" style="74" customWidth="1"/>
    <col min="2827" max="3072" width="11.42578125" style="74"/>
    <col min="3073" max="3073" width="3.7109375" style="74" customWidth="1"/>
    <col min="3074" max="3074" width="13.7109375" style="74" customWidth="1"/>
    <col min="3075" max="3082" width="9.28515625" style="74" customWidth="1"/>
    <col min="3083" max="3328" width="11.42578125" style="74"/>
    <col min="3329" max="3329" width="3.7109375" style="74" customWidth="1"/>
    <col min="3330" max="3330" width="13.7109375" style="74" customWidth="1"/>
    <col min="3331" max="3338" width="9.28515625" style="74" customWidth="1"/>
    <col min="3339" max="3584" width="11.42578125" style="74"/>
    <col min="3585" max="3585" width="3.7109375" style="74" customWidth="1"/>
    <col min="3586" max="3586" width="13.7109375" style="74" customWidth="1"/>
    <col min="3587" max="3594" width="9.28515625" style="74" customWidth="1"/>
    <col min="3595" max="3840" width="11.42578125" style="74"/>
    <col min="3841" max="3841" width="3.7109375" style="74" customWidth="1"/>
    <col min="3842" max="3842" width="13.7109375" style="74" customWidth="1"/>
    <col min="3843" max="3850" width="9.28515625" style="74" customWidth="1"/>
    <col min="3851" max="4096" width="11.42578125" style="74"/>
    <col min="4097" max="4097" width="3.7109375" style="74" customWidth="1"/>
    <col min="4098" max="4098" width="13.7109375" style="74" customWidth="1"/>
    <col min="4099" max="4106" width="9.28515625" style="74" customWidth="1"/>
    <col min="4107" max="4352" width="11.42578125" style="74"/>
    <col min="4353" max="4353" width="3.7109375" style="74" customWidth="1"/>
    <col min="4354" max="4354" width="13.7109375" style="74" customWidth="1"/>
    <col min="4355" max="4362" width="9.28515625" style="74" customWidth="1"/>
    <col min="4363" max="4608" width="11.42578125" style="74"/>
    <col min="4609" max="4609" width="3.7109375" style="74" customWidth="1"/>
    <col min="4610" max="4610" width="13.7109375" style="74" customWidth="1"/>
    <col min="4611" max="4618" width="9.28515625" style="74" customWidth="1"/>
    <col min="4619" max="4864" width="11.42578125" style="74"/>
    <col min="4865" max="4865" width="3.7109375" style="74" customWidth="1"/>
    <col min="4866" max="4866" width="13.7109375" style="74" customWidth="1"/>
    <col min="4867" max="4874" width="9.28515625" style="74" customWidth="1"/>
    <col min="4875" max="5120" width="11.42578125" style="74"/>
    <col min="5121" max="5121" width="3.7109375" style="74" customWidth="1"/>
    <col min="5122" max="5122" width="13.7109375" style="74" customWidth="1"/>
    <col min="5123" max="5130" width="9.28515625" style="74" customWidth="1"/>
    <col min="5131" max="5376" width="11.42578125" style="74"/>
    <col min="5377" max="5377" width="3.7109375" style="74" customWidth="1"/>
    <col min="5378" max="5378" width="13.7109375" style="74" customWidth="1"/>
    <col min="5379" max="5386" width="9.28515625" style="74" customWidth="1"/>
    <col min="5387" max="5632" width="11.42578125" style="74"/>
    <col min="5633" max="5633" width="3.7109375" style="74" customWidth="1"/>
    <col min="5634" max="5634" width="13.7109375" style="74" customWidth="1"/>
    <col min="5635" max="5642" width="9.28515625" style="74" customWidth="1"/>
    <col min="5643" max="5888" width="11.42578125" style="74"/>
    <col min="5889" max="5889" width="3.7109375" style="74" customWidth="1"/>
    <col min="5890" max="5890" width="13.7109375" style="74" customWidth="1"/>
    <col min="5891" max="5898" width="9.28515625" style="74" customWidth="1"/>
    <col min="5899" max="6144" width="11.42578125" style="74"/>
    <col min="6145" max="6145" width="3.7109375" style="74" customWidth="1"/>
    <col min="6146" max="6146" width="13.7109375" style="74" customWidth="1"/>
    <col min="6147" max="6154" width="9.28515625" style="74" customWidth="1"/>
    <col min="6155" max="6400" width="11.42578125" style="74"/>
    <col min="6401" max="6401" width="3.7109375" style="74" customWidth="1"/>
    <col min="6402" max="6402" width="13.7109375" style="74" customWidth="1"/>
    <col min="6403" max="6410" width="9.28515625" style="74" customWidth="1"/>
    <col min="6411" max="6656" width="11.42578125" style="74"/>
    <col min="6657" max="6657" width="3.7109375" style="74" customWidth="1"/>
    <col min="6658" max="6658" width="13.7109375" style="74" customWidth="1"/>
    <col min="6659" max="6666" width="9.28515625" style="74" customWidth="1"/>
    <col min="6667" max="6912" width="11.42578125" style="74"/>
    <col min="6913" max="6913" width="3.7109375" style="74" customWidth="1"/>
    <col min="6914" max="6914" width="13.7109375" style="74" customWidth="1"/>
    <col min="6915" max="6922" width="9.28515625" style="74" customWidth="1"/>
    <col min="6923" max="7168" width="11.42578125" style="74"/>
    <col min="7169" max="7169" width="3.7109375" style="74" customWidth="1"/>
    <col min="7170" max="7170" width="13.7109375" style="74" customWidth="1"/>
    <col min="7171" max="7178" width="9.28515625" style="74" customWidth="1"/>
    <col min="7179" max="7424" width="11.42578125" style="74"/>
    <col min="7425" max="7425" width="3.7109375" style="74" customWidth="1"/>
    <col min="7426" max="7426" width="13.7109375" style="74" customWidth="1"/>
    <col min="7427" max="7434" width="9.28515625" style="74" customWidth="1"/>
    <col min="7435" max="7680" width="11.42578125" style="74"/>
    <col min="7681" max="7681" width="3.7109375" style="74" customWidth="1"/>
    <col min="7682" max="7682" width="13.7109375" style="74" customWidth="1"/>
    <col min="7683" max="7690" width="9.28515625" style="74" customWidth="1"/>
    <col min="7691" max="7936" width="11.42578125" style="74"/>
    <col min="7937" max="7937" width="3.7109375" style="74" customWidth="1"/>
    <col min="7938" max="7938" width="13.7109375" style="74" customWidth="1"/>
    <col min="7939" max="7946" width="9.28515625" style="74" customWidth="1"/>
    <col min="7947" max="8192" width="11.42578125" style="74"/>
    <col min="8193" max="8193" width="3.7109375" style="74" customWidth="1"/>
    <col min="8194" max="8194" width="13.7109375" style="74" customWidth="1"/>
    <col min="8195" max="8202" width="9.28515625" style="74" customWidth="1"/>
    <col min="8203" max="8448" width="11.42578125" style="74"/>
    <col min="8449" max="8449" width="3.7109375" style="74" customWidth="1"/>
    <col min="8450" max="8450" width="13.7109375" style="74" customWidth="1"/>
    <col min="8451" max="8458" width="9.28515625" style="74" customWidth="1"/>
    <col min="8459" max="8704" width="11.42578125" style="74"/>
    <col min="8705" max="8705" width="3.7109375" style="74" customWidth="1"/>
    <col min="8706" max="8706" width="13.7109375" style="74" customWidth="1"/>
    <col min="8707" max="8714" width="9.28515625" style="74" customWidth="1"/>
    <col min="8715" max="8960" width="11.42578125" style="74"/>
    <col min="8961" max="8961" width="3.7109375" style="74" customWidth="1"/>
    <col min="8962" max="8962" width="13.7109375" style="74" customWidth="1"/>
    <col min="8963" max="8970" width="9.28515625" style="74" customWidth="1"/>
    <col min="8971" max="9216" width="11.42578125" style="74"/>
    <col min="9217" max="9217" width="3.7109375" style="74" customWidth="1"/>
    <col min="9218" max="9218" width="13.7109375" style="74" customWidth="1"/>
    <col min="9219" max="9226" width="9.28515625" style="74" customWidth="1"/>
    <col min="9227" max="9472" width="11.42578125" style="74"/>
    <col min="9473" max="9473" width="3.7109375" style="74" customWidth="1"/>
    <col min="9474" max="9474" width="13.7109375" style="74" customWidth="1"/>
    <col min="9475" max="9482" width="9.28515625" style="74" customWidth="1"/>
    <col min="9483" max="9728" width="11.42578125" style="74"/>
    <col min="9729" max="9729" width="3.7109375" style="74" customWidth="1"/>
    <col min="9730" max="9730" width="13.7109375" style="74" customWidth="1"/>
    <col min="9731" max="9738" width="9.28515625" style="74" customWidth="1"/>
    <col min="9739" max="9984" width="11.42578125" style="74"/>
    <col min="9985" max="9985" width="3.7109375" style="74" customWidth="1"/>
    <col min="9986" max="9986" width="13.7109375" style="74" customWidth="1"/>
    <col min="9987" max="9994" width="9.28515625" style="74" customWidth="1"/>
    <col min="9995" max="10240" width="11.42578125" style="74"/>
    <col min="10241" max="10241" width="3.7109375" style="74" customWidth="1"/>
    <col min="10242" max="10242" width="13.7109375" style="74" customWidth="1"/>
    <col min="10243" max="10250" width="9.28515625" style="74" customWidth="1"/>
    <col min="10251" max="10496" width="11.42578125" style="74"/>
    <col min="10497" max="10497" width="3.7109375" style="74" customWidth="1"/>
    <col min="10498" max="10498" width="13.7109375" style="74" customWidth="1"/>
    <col min="10499" max="10506" width="9.28515625" style="74" customWidth="1"/>
    <col min="10507" max="10752" width="11.42578125" style="74"/>
    <col min="10753" max="10753" width="3.7109375" style="74" customWidth="1"/>
    <col min="10754" max="10754" width="13.7109375" style="74" customWidth="1"/>
    <col min="10755" max="10762" width="9.28515625" style="74" customWidth="1"/>
    <col min="10763" max="11008" width="11.42578125" style="74"/>
    <col min="11009" max="11009" width="3.7109375" style="74" customWidth="1"/>
    <col min="11010" max="11010" width="13.7109375" style="74" customWidth="1"/>
    <col min="11011" max="11018" width="9.28515625" style="74" customWidth="1"/>
    <col min="11019" max="11264" width="11.42578125" style="74"/>
    <col min="11265" max="11265" width="3.7109375" style="74" customWidth="1"/>
    <col min="11266" max="11266" width="13.7109375" style="74" customWidth="1"/>
    <col min="11267" max="11274" width="9.28515625" style="74" customWidth="1"/>
    <col min="11275" max="11520" width="11.42578125" style="74"/>
    <col min="11521" max="11521" width="3.7109375" style="74" customWidth="1"/>
    <col min="11522" max="11522" width="13.7109375" style="74" customWidth="1"/>
    <col min="11523" max="11530" width="9.28515625" style="74" customWidth="1"/>
    <col min="11531" max="11776" width="11.42578125" style="74"/>
    <col min="11777" max="11777" width="3.7109375" style="74" customWidth="1"/>
    <col min="11778" max="11778" width="13.7109375" style="74" customWidth="1"/>
    <col min="11779" max="11786" width="9.28515625" style="74" customWidth="1"/>
    <col min="11787" max="12032" width="11.42578125" style="74"/>
    <col min="12033" max="12033" width="3.7109375" style="74" customWidth="1"/>
    <col min="12034" max="12034" width="13.7109375" style="74" customWidth="1"/>
    <col min="12035" max="12042" width="9.28515625" style="74" customWidth="1"/>
    <col min="12043" max="12288" width="11.42578125" style="74"/>
    <col min="12289" max="12289" width="3.7109375" style="74" customWidth="1"/>
    <col min="12290" max="12290" width="13.7109375" style="74" customWidth="1"/>
    <col min="12291" max="12298" width="9.28515625" style="74" customWidth="1"/>
    <col min="12299" max="12544" width="11.42578125" style="74"/>
    <col min="12545" max="12545" width="3.7109375" style="74" customWidth="1"/>
    <col min="12546" max="12546" width="13.7109375" style="74" customWidth="1"/>
    <col min="12547" max="12554" width="9.28515625" style="74" customWidth="1"/>
    <col min="12555" max="12800" width="11.42578125" style="74"/>
    <col min="12801" max="12801" width="3.7109375" style="74" customWidth="1"/>
    <col min="12802" max="12802" width="13.7109375" style="74" customWidth="1"/>
    <col min="12803" max="12810" width="9.28515625" style="74" customWidth="1"/>
    <col min="12811" max="13056" width="11.42578125" style="74"/>
    <col min="13057" max="13057" width="3.7109375" style="74" customWidth="1"/>
    <col min="13058" max="13058" width="13.7109375" style="74" customWidth="1"/>
    <col min="13059" max="13066" width="9.28515625" style="74" customWidth="1"/>
    <col min="13067" max="13312" width="11.42578125" style="74"/>
    <col min="13313" max="13313" width="3.7109375" style="74" customWidth="1"/>
    <col min="13314" max="13314" width="13.7109375" style="74" customWidth="1"/>
    <col min="13315" max="13322" width="9.28515625" style="74" customWidth="1"/>
    <col min="13323" max="13568" width="11.42578125" style="74"/>
    <col min="13569" max="13569" width="3.7109375" style="74" customWidth="1"/>
    <col min="13570" max="13570" width="13.7109375" style="74" customWidth="1"/>
    <col min="13571" max="13578" width="9.28515625" style="74" customWidth="1"/>
    <col min="13579" max="13824" width="11.42578125" style="74"/>
    <col min="13825" max="13825" width="3.7109375" style="74" customWidth="1"/>
    <col min="13826" max="13826" width="13.7109375" style="74" customWidth="1"/>
    <col min="13827" max="13834" width="9.28515625" style="74" customWidth="1"/>
    <col min="13835" max="14080" width="11.42578125" style="74"/>
    <col min="14081" max="14081" width="3.7109375" style="74" customWidth="1"/>
    <col min="14082" max="14082" width="13.7109375" style="74" customWidth="1"/>
    <col min="14083" max="14090" width="9.28515625" style="74" customWidth="1"/>
    <col min="14091" max="14336" width="11.42578125" style="74"/>
    <col min="14337" max="14337" width="3.7109375" style="74" customWidth="1"/>
    <col min="14338" max="14338" width="13.7109375" style="74" customWidth="1"/>
    <col min="14339" max="14346" width="9.28515625" style="74" customWidth="1"/>
    <col min="14347" max="14592" width="11.42578125" style="74"/>
    <col min="14593" max="14593" width="3.7109375" style="74" customWidth="1"/>
    <col min="14594" max="14594" width="13.7109375" style="74" customWidth="1"/>
    <col min="14595" max="14602" width="9.28515625" style="74" customWidth="1"/>
    <col min="14603" max="14848" width="11.42578125" style="74"/>
    <col min="14849" max="14849" width="3.7109375" style="74" customWidth="1"/>
    <col min="14850" max="14850" width="13.7109375" style="74" customWidth="1"/>
    <col min="14851" max="14858" width="9.28515625" style="74" customWidth="1"/>
    <col min="14859" max="15104" width="11.42578125" style="74"/>
    <col min="15105" max="15105" width="3.7109375" style="74" customWidth="1"/>
    <col min="15106" max="15106" width="13.7109375" style="74" customWidth="1"/>
    <col min="15107" max="15114" width="9.28515625" style="74" customWidth="1"/>
    <col min="15115" max="15360" width="11.42578125" style="74"/>
    <col min="15361" max="15361" width="3.7109375" style="74" customWidth="1"/>
    <col min="15362" max="15362" width="13.7109375" style="74" customWidth="1"/>
    <col min="15363" max="15370" width="9.28515625" style="74" customWidth="1"/>
    <col min="15371" max="15616" width="11.42578125" style="74"/>
    <col min="15617" max="15617" width="3.7109375" style="74" customWidth="1"/>
    <col min="15618" max="15618" width="13.7109375" style="74" customWidth="1"/>
    <col min="15619" max="15626" width="9.28515625" style="74" customWidth="1"/>
    <col min="15627" max="15872" width="11.42578125" style="74"/>
    <col min="15873" max="15873" width="3.7109375" style="74" customWidth="1"/>
    <col min="15874" max="15874" width="13.7109375" style="74" customWidth="1"/>
    <col min="15875" max="15882" width="9.28515625" style="74" customWidth="1"/>
    <col min="15883" max="16128" width="11.42578125" style="74"/>
    <col min="16129" max="16129" width="3.7109375" style="74" customWidth="1"/>
    <col min="16130" max="16130" width="13.7109375" style="74" customWidth="1"/>
    <col min="16131" max="16138" width="9.28515625" style="74" customWidth="1"/>
    <col min="16139" max="16384" width="11.42578125" style="74"/>
  </cols>
  <sheetData>
    <row r="1" spans="1:10" s="146" customFormat="1" ht="24.95" customHeight="1" x14ac:dyDescent="0.2">
      <c r="A1" s="264" t="s">
        <v>156</v>
      </c>
      <c r="B1" s="265"/>
      <c r="C1" s="266" t="s">
        <v>263</v>
      </c>
      <c r="D1" s="266"/>
      <c r="E1" s="266"/>
      <c r="F1" s="266"/>
      <c r="G1" s="266"/>
      <c r="H1" s="266"/>
      <c r="I1" s="266"/>
      <c r="J1" s="267"/>
    </row>
    <row r="2" spans="1:10" s="133" customFormat="1" ht="24.95" customHeight="1" x14ac:dyDescent="0.2">
      <c r="A2" s="259" t="s">
        <v>159</v>
      </c>
      <c r="B2" s="260"/>
      <c r="C2" s="226" t="s">
        <v>158</v>
      </c>
      <c r="D2" s="226"/>
      <c r="E2" s="226"/>
      <c r="F2" s="226"/>
      <c r="G2" s="226"/>
      <c r="H2" s="226"/>
      <c r="I2" s="226"/>
      <c r="J2" s="227"/>
    </row>
    <row r="3" spans="1:10" s="134" customFormat="1" ht="11.45" customHeight="1" x14ac:dyDescent="0.2">
      <c r="A3" s="230" t="s">
        <v>40</v>
      </c>
      <c r="B3" s="221" t="s">
        <v>133</v>
      </c>
      <c r="C3" s="221" t="s">
        <v>107</v>
      </c>
      <c r="D3" s="221"/>
      <c r="E3" s="221" t="s">
        <v>106</v>
      </c>
      <c r="F3" s="221"/>
      <c r="G3" s="221"/>
      <c r="H3" s="221"/>
      <c r="I3" s="221"/>
      <c r="J3" s="222"/>
    </row>
    <row r="4" spans="1:10" s="134" customFormat="1" ht="11.45" customHeight="1" x14ac:dyDescent="0.2">
      <c r="A4" s="263"/>
      <c r="B4" s="221"/>
      <c r="C4" s="221"/>
      <c r="D4" s="221"/>
      <c r="E4" s="221" t="s">
        <v>93</v>
      </c>
      <c r="F4" s="221"/>
      <c r="G4" s="221" t="s">
        <v>95</v>
      </c>
      <c r="H4" s="221"/>
      <c r="I4" s="221" t="s">
        <v>108</v>
      </c>
      <c r="J4" s="222"/>
    </row>
    <row r="5" spans="1:10" s="134" customFormat="1" ht="11.45" customHeight="1" x14ac:dyDescent="0.2">
      <c r="A5" s="263"/>
      <c r="B5" s="221"/>
      <c r="C5" s="221"/>
      <c r="D5" s="221"/>
      <c r="E5" s="221"/>
      <c r="F5" s="221"/>
      <c r="G5" s="221"/>
      <c r="H5" s="221"/>
      <c r="I5" s="221"/>
      <c r="J5" s="222"/>
    </row>
    <row r="6" spans="1:10" s="132" customFormat="1" ht="11.45" customHeight="1" x14ac:dyDescent="0.2">
      <c r="A6" s="263"/>
      <c r="B6" s="221"/>
      <c r="C6" s="174" t="s">
        <v>94</v>
      </c>
      <c r="D6" s="174" t="s">
        <v>43</v>
      </c>
      <c r="E6" s="174" t="s">
        <v>94</v>
      </c>
      <c r="F6" s="174" t="s">
        <v>43</v>
      </c>
      <c r="G6" s="174" t="s">
        <v>94</v>
      </c>
      <c r="H6" s="174" t="s">
        <v>43</v>
      </c>
      <c r="I6" s="174" t="s">
        <v>94</v>
      </c>
      <c r="J6" s="175" t="s">
        <v>43</v>
      </c>
    </row>
    <row r="7" spans="1:10" s="132" customFormat="1" ht="11.45" customHeight="1" x14ac:dyDescent="0.2">
      <c r="A7" s="263"/>
      <c r="B7" s="221"/>
      <c r="C7" s="254">
        <v>1000</v>
      </c>
      <c r="D7" s="254"/>
      <c r="E7" s="254"/>
      <c r="F7" s="254"/>
      <c r="G7" s="254"/>
      <c r="H7" s="254"/>
      <c r="I7" s="254"/>
      <c r="J7" s="255"/>
    </row>
    <row r="8" spans="1:10" s="129" customFormat="1" ht="11.45" customHeight="1" x14ac:dyDescent="0.15">
      <c r="A8" s="128">
        <v>1</v>
      </c>
      <c r="B8" s="178">
        <v>2</v>
      </c>
      <c r="C8" s="178">
        <v>3</v>
      </c>
      <c r="D8" s="178">
        <v>4</v>
      </c>
      <c r="E8" s="178">
        <v>5</v>
      </c>
      <c r="F8" s="178">
        <v>6</v>
      </c>
      <c r="G8" s="178">
        <v>7</v>
      </c>
      <c r="H8" s="178">
        <v>8</v>
      </c>
      <c r="I8" s="178">
        <v>9</v>
      </c>
      <c r="J8" s="179">
        <v>10</v>
      </c>
    </row>
    <row r="9" spans="1:10" ht="11.45" customHeight="1" x14ac:dyDescent="0.2">
      <c r="A9" s="135"/>
      <c r="B9" s="110" t="s">
        <v>30</v>
      </c>
      <c r="C9" s="136" t="s">
        <v>30</v>
      </c>
      <c r="D9" s="136" t="s">
        <v>30</v>
      </c>
      <c r="E9" s="136" t="s">
        <v>30</v>
      </c>
      <c r="F9" s="136" t="s">
        <v>30</v>
      </c>
      <c r="G9" s="136" t="s">
        <v>30</v>
      </c>
      <c r="H9" s="136" t="s">
        <v>30</v>
      </c>
      <c r="I9" s="136" t="s">
        <v>30</v>
      </c>
      <c r="J9" s="137" t="s">
        <v>30</v>
      </c>
    </row>
    <row r="10" spans="1:10" ht="11.45" customHeight="1" x14ac:dyDescent="0.2">
      <c r="A10" s="105">
        <f>IF(E10&lt;&gt;"",COUNTA($E10:E$10),"")</f>
        <v>1</v>
      </c>
      <c r="B10" s="73" t="s">
        <v>105</v>
      </c>
      <c r="C10" s="136" t="s">
        <v>11</v>
      </c>
      <c r="D10" s="136" t="s">
        <v>11</v>
      </c>
      <c r="E10" s="136" t="s">
        <v>11</v>
      </c>
      <c r="F10" s="136" t="s">
        <v>11</v>
      </c>
      <c r="G10" s="136" t="s">
        <v>5</v>
      </c>
      <c r="H10" s="136" t="s">
        <v>5</v>
      </c>
      <c r="I10" s="136" t="s">
        <v>11</v>
      </c>
      <c r="J10" s="137" t="s">
        <v>11</v>
      </c>
    </row>
    <row r="11" spans="1:10" ht="11.45" customHeight="1" x14ac:dyDescent="0.2">
      <c r="A11" s="105">
        <f>IF(E11&lt;&gt;"",COUNTA($E$10:E11),"")</f>
        <v>2</v>
      </c>
      <c r="B11" s="73" t="s">
        <v>104</v>
      </c>
      <c r="C11" s="136">
        <v>0</v>
      </c>
      <c r="D11" s="136">
        <v>0.9</v>
      </c>
      <c r="E11" s="136" t="s">
        <v>11</v>
      </c>
      <c r="F11" s="136" t="s">
        <v>0</v>
      </c>
      <c r="G11" s="136" t="s">
        <v>11</v>
      </c>
      <c r="H11" s="136" t="s">
        <v>0</v>
      </c>
      <c r="I11" s="136">
        <v>0</v>
      </c>
      <c r="J11" s="137">
        <v>0.8</v>
      </c>
    </row>
    <row r="12" spans="1:10" ht="11.45" customHeight="1" x14ac:dyDescent="0.2">
      <c r="A12" s="105">
        <f>IF(E12&lt;&gt;"",COUNTA($E$10:E12),"")</f>
        <v>3</v>
      </c>
      <c r="B12" s="73" t="s">
        <v>103</v>
      </c>
      <c r="C12" s="136" t="s">
        <v>11</v>
      </c>
      <c r="D12" s="136" t="s">
        <v>11</v>
      </c>
      <c r="E12" s="136" t="s">
        <v>11</v>
      </c>
      <c r="F12" s="136" t="s">
        <v>11</v>
      </c>
      <c r="G12" s="136" t="s">
        <v>11</v>
      </c>
      <c r="H12" s="136" t="s">
        <v>11</v>
      </c>
      <c r="I12" s="136" t="s">
        <v>11</v>
      </c>
      <c r="J12" s="137" t="s">
        <v>11</v>
      </c>
    </row>
    <row r="13" spans="1:10" ht="11.45" customHeight="1" x14ac:dyDescent="0.2">
      <c r="A13" s="105">
        <f>IF(E13&lt;&gt;"",COUNTA($E$10:E13),"")</f>
        <v>4</v>
      </c>
      <c r="B13" s="73" t="s">
        <v>102</v>
      </c>
      <c r="C13" s="136" t="s">
        <v>11</v>
      </c>
      <c r="D13" s="136" t="s">
        <v>11</v>
      </c>
      <c r="E13" s="136">
        <v>0</v>
      </c>
      <c r="F13" s="136" t="s">
        <v>0</v>
      </c>
      <c r="G13" s="136">
        <v>0</v>
      </c>
      <c r="H13" s="136" t="s">
        <v>0</v>
      </c>
      <c r="I13" s="136" t="s">
        <v>11</v>
      </c>
      <c r="J13" s="137" t="s">
        <v>11</v>
      </c>
    </row>
    <row r="14" spans="1:10" ht="11.45" customHeight="1" x14ac:dyDescent="0.2">
      <c r="A14" s="105">
        <f>IF(E14&lt;&gt;"",COUNTA($E$10:E14),"")</f>
        <v>5</v>
      </c>
      <c r="B14" s="73" t="s">
        <v>101</v>
      </c>
      <c r="C14" s="136">
        <v>0.1</v>
      </c>
      <c r="D14" s="136">
        <v>548.29999999999995</v>
      </c>
      <c r="E14" s="136">
        <v>0</v>
      </c>
      <c r="F14" s="136">
        <v>60.9</v>
      </c>
      <c r="G14" s="136">
        <v>0.1</v>
      </c>
      <c r="H14" s="136">
        <v>211.6</v>
      </c>
      <c r="I14" s="136">
        <v>0.1</v>
      </c>
      <c r="J14" s="137">
        <v>275.8</v>
      </c>
    </row>
    <row r="15" spans="1:10" ht="11.45" customHeight="1" x14ac:dyDescent="0.2">
      <c r="A15" s="105" t="str">
        <f>IF(E15&lt;&gt;"",COUNTA($E$10:E15),"")</f>
        <v/>
      </c>
      <c r="B15" s="73"/>
    </row>
    <row r="16" spans="1:10" s="140" customFormat="1" ht="11.45" customHeight="1" x14ac:dyDescent="0.2">
      <c r="A16" s="105">
        <f>IF(E16&lt;&gt;"",COUNTA($E$10:E16),"")</f>
        <v>6</v>
      </c>
      <c r="B16" s="72" t="s">
        <v>96</v>
      </c>
      <c r="C16" s="138">
        <v>0.1</v>
      </c>
      <c r="D16" s="138">
        <v>564.6</v>
      </c>
      <c r="E16" s="138">
        <v>0.1</v>
      </c>
      <c r="F16" s="138">
        <v>61.6</v>
      </c>
      <c r="G16" s="138">
        <v>0.1</v>
      </c>
      <c r="H16" s="138">
        <v>212.3</v>
      </c>
      <c r="I16" s="138">
        <v>0.1</v>
      </c>
      <c r="J16" s="139">
        <v>290.7</v>
      </c>
    </row>
    <row r="17" spans="1:10" ht="11.45" customHeight="1" x14ac:dyDescent="0.2">
      <c r="A17" s="105" t="str">
        <f>IF(E17&lt;&gt;"",COUNTA($E$10:E17),"")</f>
        <v/>
      </c>
      <c r="B17" s="73" t="s">
        <v>97</v>
      </c>
      <c r="C17" s="136"/>
      <c r="D17" s="136"/>
      <c r="E17" s="136"/>
      <c r="F17" s="136"/>
      <c r="G17" s="136"/>
      <c r="H17" s="136"/>
      <c r="I17" s="136"/>
      <c r="J17" s="137"/>
    </row>
    <row r="18" spans="1:10" ht="11.45" customHeight="1" x14ac:dyDescent="0.2">
      <c r="A18" s="105">
        <f>IF(E18&lt;&gt;"",COUNTA($E$10:E18),"")</f>
        <v>7</v>
      </c>
      <c r="B18" s="73" t="s">
        <v>99</v>
      </c>
      <c r="C18" s="136">
        <v>0</v>
      </c>
      <c r="D18" s="136">
        <v>35.200000000000003</v>
      </c>
      <c r="E18" s="136">
        <v>0</v>
      </c>
      <c r="F18" s="136">
        <v>6.2</v>
      </c>
      <c r="G18" s="136">
        <v>0</v>
      </c>
      <c r="H18" s="136">
        <v>10.3</v>
      </c>
      <c r="I18" s="136">
        <v>0</v>
      </c>
      <c r="J18" s="137" t="s">
        <v>11</v>
      </c>
    </row>
    <row r="19" spans="1:10" ht="11.45" customHeight="1" x14ac:dyDescent="0.2">
      <c r="A19" s="105">
        <f>IF(E19&lt;&gt;"",COUNTA($E$10:E19),"")</f>
        <v>8</v>
      </c>
      <c r="B19" s="73" t="s">
        <v>98</v>
      </c>
      <c r="C19" s="136">
        <v>0</v>
      </c>
      <c r="D19" s="136">
        <v>117.8</v>
      </c>
      <c r="E19" s="136">
        <v>0</v>
      </c>
      <c r="F19" s="136">
        <v>10.9</v>
      </c>
      <c r="G19" s="136">
        <v>0</v>
      </c>
      <c r="H19" s="136">
        <v>32.5</v>
      </c>
      <c r="I19" s="136">
        <v>0</v>
      </c>
      <c r="J19" s="137">
        <v>74.400000000000006</v>
      </c>
    </row>
    <row r="20" spans="1:10" ht="11.45" customHeight="1" x14ac:dyDescent="0.2">
      <c r="A20" s="105">
        <f>IF(E20&lt;&gt;"",COUNTA($E$10:E20),"")</f>
        <v>9</v>
      </c>
      <c r="B20" s="73" t="s">
        <v>100</v>
      </c>
      <c r="C20" s="136">
        <v>0</v>
      </c>
      <c r="D20" s="136">
        <v>395.3</v>
      </c>
      <c r="E20" s="136">
        <v>0</v>
      </c>
      <c r="F20" s="136">
        <v>43.7</v>
      </c>
      <c r="G20" s="136">
        <v>0</v>
      </c>
      <c r="H20" s="136">
        <v>168.8</v>
      </c>
      <c r="I20" s="136">
        <v>0</v>
      </c>
      <c r="J20" s="137">
        <v>182.8</v>
      </c>
    </row>
    <row r="21" spans="1:10" ht="11.45" customHeight="1" x14ac:dyDescent="0.2">
      <c r="B21" s="141"/>
      <c r="C21" s="136"/>
      <c r="D21" s="136"/>
      <c r="E21" s="136"/>
      <c r="F21" s="136"/>
      <c r="G21" s="136"/>
      <c r="H21" s="136"/>
      <c r="I21" s="136"/>
      <c r="J21" s="136"/>
    </row>
    <row r="24" spans="1:10" s="142" customFormat="1" ht="24.95" customHeight="1" x14ac:dyDescent="0.2">
      <c r="A24" s="259" t="s">
        <v>161</v>
      </c>
      <c r="B24" s="260"/>
      <c r="C24" s="261" t="s">
        <v>160</v>
      </c>
      <c r="D24" s="262"/>
      <c r="E24" s="262"/>
      <c r="F24" s="262"/>
      <c r="G24" s="262"/>
      <c r="H24" s="262"/>
      <c r="I24" s="262"/>
      <c r="J24" s="262"/>
    </row>
    <row r="25" spans="1:10" s="132" customFormat="1" ht="11.45" customHeight="1" x14ac:dyDescent="0.2">
      <c r="A25" s="230" t="s">
        <v>155</v>
      </c>
      <c r="B25" s="221" t="s">
        <v>110</v>
      </c>
      <c r="C25" s="221" t="s">
        <v>107</v>
      </c>
      <c r="D25" s="221"/>
      <c r="E25" s="221"/>
      <c r="F25" s="221"/>
      <c r="G25" s="221" t="s">
        <v>109</v>
      </c>
      <c r="H25" s="221"/>
      <c r="I25" s="221"/>
      <c r="J25" s="222"/>
    </row>
    <row r="26" spans="1:10" s="132" customFormat="1" ht="11.45" customHeight="1" x14ac:dyDescent="0.2">
      <c r="A26" s="263"/>
      <c r="B26" s="221"/>
      <c r="C26" s="221"/>
      <c r="D26" s="221"/>
      <c r="E26" s="221"/>
      <c r="F26" s="221"/>
      <c r="G26" s="221" t="s">
        <v>93</v>
      </c>
      <c r="H26" s="221"/>
      <c r="I26" s="221"/>
      <c r="J26" s="222"/>
    </row>
    <row r="27" spans="1:10" s="132" customFormat="1" ht="11.45" customHeight="1" x14ac:dyDescent="0.2">
      <c r="A27" s="263"/>
      <c r="B27" s="221"/>
      <c r="C27" s="221" t="s">
        <v>94</v>
      </c>
      <c r="D27" s="221"/>
      <c r="E27" s="221" t="s">
        <v>43</v>
      </c>
      <c r="F27" s="221"/>
      <c r="G27" s="221" t="s">
        <v>94</v>
      </c>
      <c r="H27" s="221"/>
      <c r="I27" s="221" t="s">
        <v>43</v>
      </c>
      <c r="J27" s="222"/>
    </row>
    <row r="28" spans="1:10" s="132" customFormat="1" ht="11.45" customHeight="1" x14ac:dyDescent="0.2">
      <c r="A28" s="263"/>
      <c r="B28" s="221"/>
      <c r="C28" s="254">
        <v>1000</v>
      </c>
      <c r="D28" s="254"/>
      <c r="E28" s="254"/>
      <c r="F28" s="254"/>
      <c r="G28" s="254"/>
      <c r="H28" s="254"/>
      <c r="I28" s="254"/>
      <c r="J28" s="255"/>
    </row>
    <row r="29" spans="1:10" s="130" customFormat="1" ht="11.45" customHeight="1" x14ac:dyDescent="0.2">
      <c r="A29" s="128">
        <v>1</v>
      </c>
      <c r="B29" s="178">
        <v>2</v>
      </c>
      <c r="C29" s="268">
        <v>3</v>
      </c>
      <c r="D29" s="269"/>
      <c r="E29" s="268">
        <v>4</v>
      </c>
      <c r="F29" s="269"/>
      <c r="G29" s="270">
        <v>5</v>
      </c>
      <c r="H29" s="270"/>
      <c r="I29" s="270">
        <v>6</v>
      </c>
      <c r="J29" s="268"/>
    </row>
    <row r="30" spans="1:10" ht="11.45" customHeight="1" x14ac:dyDescent="0.2">
      <c r="A30" s="135"/>
      <c r="B30" s="110" t="s">
        <v>30</v>
      </c>
      <c r="C30" s="273" t="s">
        <v>30</v>
      </c>
      <c r="D30" s="274"/>
      <c r="E30" s="275" t="s">
        <v>30</v>
      </c>
      <c r="F30" s="275"/>
      <c r="G30" s="275" t="s">
        <v>30</v>
      </c>
      <c r="H30" s="275"/>
      <c r="I30" s="275" t="s">
        <v>30</v>
      </c>
      <c r="J30" s="275"/>
    </row>
    <row r="31" spans="1:10" ht="11.45" customHeight="1" x14ac:dyDescent="0.2">
      <c r="A31" s="131">
        <f>IF(E31&lt;&gt;"",COUNTA($E$31:E31),"")</f>
        <v>1</v>
      </c>
      <c r="B31" s="73" t="s">
        <v>203</v>
      </c>
      <c r="C31" s="272">
        <v>0</v>
      </c>
      <c r="D31" s="271"/>
      <c r="E31" s="271">
        <v>1.3</v>
      </c>
      <c r="F31" s="271"/>
      <c r="G31" s="271">
        <v>0</v>
      </c>
      <c r="H31" s="271"/>
      <c r="I31" s="271">
        <v>0</v>
      </c>
      <c r="J31" s="271"/>
    </row>
    <row r="32" spans="1:10" ht="11.45" customHeight="1" x14ac:dyDescent="0.2">
      <c r="A32" s="131">
        <f>IF(E32&lt;&gt;"",COUNTA($E$31:E32),"")</f>
        <v>2</v>
      </c>
      <c r="B32" s="73" t="s">
        <v>204</v>
      </c>
      <c r="C32" s="271" t="s">
        <v>5</v>
      </c>
      <c r="D32" s="271"/>
      <c r="E32" s="271" t="s">
        <v>5</v>
      </c>
      <c r="F32" s="271"/>
      <c r="G32" s="271" t="s">
        <v>5</v>
      </c>
      <c r="H32" s="271"/>
      <c r="I32" s="271" t="s">
        <v>5</v>
      </c>
      <c r="J32" s="271"/>
    </row>
    <row r="33" spans="1:10" ht="11.45" customHeight="1" x14ac:dyDescent="0.2">
      <c r="A33" s="131">
        <f>IF(E33&lt;&gt;"",COUNTA($E$31:E33),"")</f>
        <v>3</v>
      </c>
      <c r="B33" s="73" t="s">
        <v>205</v>
      </c>
      <c r="C33" s="272">
        <v>0</v>
      </c>
      <c r="D33" s="271"/>
      <c r="E33" s="271">
        <v>14.4</v>
      </c>
      <c r="F33" s="271"/>
      <c r="G33" s="271">
        <v>0</v>
      </c>
      <c r="H33" s="271"/>
      <c r="I33" s="271">
        <v>1.5</v>
      </c>
      <c r="J33" s="271"/>
    </row>
    <row r="34" spans="1:10" ht="11.45" customHeight="1" x14ac:dyDescent="0.2">
      <c r="A34" s="131">
        <f>IF(E34&lt;&gt;"",COUNTA($E$31:E34),"")</f>
        <v>4</v>
      </c>
      <c r="B34" s="73" t="s">
        <v>206</v>
      </c>
      <c r="C34" s="272">
        <v>0</v>
      </c>
      <c r="D34" s="271"/>
      <c r="E34" s="271">
        <v>32.700000000000003</v>
      </c>
      <c r="F34" s="271"/>
      <c r="G34" s="271">
        <v>0</v>
      </c>
      <c r="H34" s="271"/>
      <c r="I34" s="271">
        <v>2.9</v>
      </c>
      <c r="J34" s="271"/>
    </row>
    <row r="35" spans="1:10" ht="11.45" customHeight="1" x14ac:dyDescent="0.2">
      <c r="A35" s="131">
        <f>IF(E35&lt;&gt;"",COUNTA($E$31:E35),"")</f>
        <v>5</v>
      </c>
      <c r="B35" s="73" t="s">
        <v>207</v>
      </c>
      <c r="C35" s="272">
        <v>0</v>
      </c>
      <c r="D35" s="271"/>
      <c r="E35" s="271">
        <v>332.8</v>
      </c>
      <c r="F35" s="271"/>
      <c r="G35" s="271">
        <v>0</v>
      </c>
      <c r="H35" s="271"/>
      <c r="I35" s="271">
        <v>57.2</v>
      </c>
      <c r="J35" s="271"/>
    </row>
    <row r="36" spans="1:10" ht="11.45" customHeight="1" x14ac:dyDescent="0.2">
      <c r="A36" s="131" t="str">
        <f>IF(E36&lt;&gt;"",COUNTA($E$31:E36),"")</f>
        <v/>
      </c>
      <c r="B36" s="73"/>
      <c r="C36" s="176"/>
      <c r="D36" s="177"/>
      <c r="E36" s="177"/>
      <c r="F36" s="177"/>
      <c r="G36" s="177"/>
      <c r="H36" s="177"/>
      <c r="I36" s="177"/>
      <c r="J36" s="177"/>
    </row>
    <row r="37" spans="1:10" ht="11.45" customHeight="1" x14ac:dyDescent="0.2">
      <c r="A37" s="131">
        <f>IF(E37&lt;&gt;"",COUNTA($E$31:E37),"")</f>
        <v>6</v>
      </c>
      <c r="B37" s="72" t="s">
        <v>96</v>
      </c>
      <c r="C37" s="276">
        <v>0.1</v>
      </c>
      <c r="D37" s="277"/>
      <c r="E37" s="277">
        <v>381.2</v>
      </c>
      <c r="F37" s="277"/>
      <c r="G37" s="277">
        <v>0.1</v>
      </c>
      <c r="H37" s="277"/>
      <c r="I37" s="277">
        <v>61.6</v>
      </c>
      <c r="J37" s="277"/>
    </row>
    <row r="41" spans="1:10" s="132" customFormat="1" ht="24.95" customHeight="1" x14ac:dyDescent="0.2">
      <c r="A41" s="259" t="s">
        <v>162</v>
      </c>
      <c r="B41" s="260"/>
      <c r="C41" s="226" t="s">
        <v>173</v>
      </c>
      <c r="D41" s="278"/>
      <c r="E41" s="278"/>
      <c r="F41" s="278"/>
      <c r="G41" s="278"/>
      <c r="H41" s="278"/>
      <c r="I41" s="278"/>
      <c r="J41" s="261"/>
    </row>
    <row r="42" spans="1:10" s="132" customFormat="1" ht="11.45" customHeight="1" x14ac:dyDescent="0.2">
      <c r="A42" s="230" t="s">
        <v>40</v>
      </c>
      <c r="B42" s="221" t="s">
        <v>113</v>
      </c>
      <c r="C42" s="221" t="s">
        <v>107</v>
      </c>
      <c r="D42" s="221"/>
      <c r="E42" s="221"/>
      <c r="F42" s="221"/>
      <c r="G42" s="221" t="s">
        <v>109</v>
      </c>
      <c r="H42" s="221"/>
      <c r="I42" s="221"/>
      <c r="J42" s="222"/>
    </row>
    <row r="43" spans="1:10" s="132" customFormat="1" ht="11.45" customHeight="1" x14ac:dyDescent="0.2">
      <c r="A43" s="263"/>
      <c r="B43" s="221"/>
      <c r="C43" s="221"/>
      <c r="D43" s="221"/>
      <c r="E43" s="221"/>
      <c r="F43" s="221"/>
      <c r="G43" s="221" t="s">
        <v>92</v>
      </c>
      <c r="H43" s="221"/>
      <c r="I43" s="221"/>
      <c r="J43" s="222"/>
    </row>
    <row r="44" spans="1:10" s="132" customFormat="1" ht="11.45" customHeight="1" x14ac:dyDescent="0.2">
      <c r="A44" s="263"/>
      <c r="B44" s="221"/>
      <c r="C44" s="221" t="s">
        <v>94</v>
      </c>
      <c r="D44" s="221"/>
      <c r="E44" s="221" t="s">
        <v>43</v>
      </c>
      <c r="F44" s="221"/>
      <c r="G44" s="221" t="s">
        <v>94</v>
      </c>
      <c r="H44" s="221"/>
      <c r="I44" s="221" t="s">
        <v>43</v>
      </c>
      <c r="J44" s="222"/>
    </row>
    <row r="45" spans="1:10" s="132" customFormat="1" ht="11.45" customHeight="1" x14ac:dyDescent="0.2">
      <c r="A45" s="263"/>
      <c r="B45" s="221"/>
      <c r="C45" s="254">
        <v>1000</v>
      </c>
      <c r="D45" s="254"/>
      <c r="E45" s="254"/>
      <c r="F45" s="254"/>
      <c r="G45" s="254"/>
      <c r="H45" s="254"/>
      <c r="I45" s="254"/>
      <c r="J45" s="255"/>
    </row>
    <row r="46" spans="1:10" s="130" customFormat="1" ht="11.25" customHeight="1" x14ac:dyDescent="0.2">
      <c r="A46" s="128">
        <v>1</v>
      </c>
      <c r="B46" s="178">
        <v>2</v>
      </c>
      <c r="C46" s="270">
        <v>3</v>
      </c>
      <c r="D46" s="270"/>
      <c r="E46" s="270">
        <v>4</v>
      </c>
      <c r="F46" s="270"/>
      <c r="G46" s="270">
        <v>5</v>
      </c>
      <c r="H46" s="270"/>
      <c r="I46" s="270">
        <v>6</v>
      </c>
      <c r="J46" s="268"/>
    </row>
    <row r="47" spans="1:10" ht="11.45" customHeight="1" x14ac:dyDescent="0.2">
      <c r="A47" s="135"/>
      <c r="B47" s="143" t="s">
        <v>30</v>
      </c>
      <c r="C47" s="279" t="s">
        <v>30</v>
      </c>
      <c r="D47" s="275"/>
      <c r="E47" s="275" t="s">
        <v>30</v>
      </c>
      <c r="F47" s="275"/>
      <c r="G47" s="275" t="s">
        <v>30</v>
      </c>
      <c r="H47" s="275"/>
      <c r="I47" s="275" t="s">
        <v>30</v>
      </c>
      <c r="J47" s="275"/>
    </row>
    <row r="48" spans="1:10" ht="11.45" customHeight="1" x14ac:dyDescent="0.2">
      <c r="A48" s="131">
        <f>IF(E48&lt;&gt;"",COUNTA($E$48:E48),"")</f>
        <v>1</v>
      </c>
      <c r="B48" s="143" t="s">
        <v>289</v>
      </c>
      <c r="C48" s="272">
        <v>0</v>
      </c>
      <c r="D48" s="271"/>
      <c r="E48" s="271" t="s">
        <v>11</v>
      </c>
      <c r="F48" s="271"/>
      <c r="G48" s="271">
        <v>0</v>
      </c>
      <c r="H48" s="271"/>
      <c r="I48" s="271">
        <v>0.8</v>
      </c>
      <c r="J48" s="271"/>
    </row>
    <row r="49" spans="1:13" ht="11.45" customHeight="1" x14ac:dyDescent="0.2">
      <c r="A49" s="131">
        <f>IF(E49&lt;&gt;"",COUNTA($E$48:E49),"")</f>
        <v>2</v>
      </c>
      <c r="B49" s="143" t="s">
        <v>121</v>
      </c>
      <c r="C49" s="272">
        <v>0</v>
      </c>
      <c r="D49" s="271"/>
      <c r="E49" s="271">
        <v>63</v>
      </c>
      <c r="F49" s="271"/>
      <c r="G49" s="271">
        <v>0</v>
      </c>
      <c r="H49" s="271"/>
      <c r="I49" s="271">
        <v>6</v>
      </c>
      <c r="J49" s="271"/>
    </row>
    <row r="50" spans="1:13" ht="11.45" customHeight="1" x14ac:dyDescent="0.2">
      <c r="A50" s="131">
        <f>IF(E50&lt;&gt;"",COUNTA($E$48:E50),"")</f>
        <v>3</v>
      </c>
      <c r="B50" s="143" t="s">
        <v>120</v>
      </c>
      <c r="C50" s="272" t="s">
        <v>11</v>
      </c>
      <c r="D50" s="271"/>
      <c r="E50" s="271">
        <v>66.5</v>
      </c>
      <c r="F50" s="271"/>
      <c r="G50" s="271" t="s">
        <v>11</v>
      </c>
      <c r="H50" s="271"/>
      <c r="I50" s="271">
        <v>14.2</v>
      </c>
      <c r="J50" s="271"/>
    </row>
    <row r="51" spans="1:13" ht="11.45" customHeight="1" x14ac:dyDescent="0.2">
      <c r="A51" s="131">
        <f>IF(E51&lt;&gt;"",COUNTA($E$48:E51),"")</f>
        <v>4</v>
      </c>
      <c r="B51" s="143" t="s">
        <v>119</v>
      </c>
      <c r="C51" s="272">
        <v>0</v>
      </c>
      <c r="D51" s="271"/>
      <c r="E51" s="271">
        <v>66.3</v>
      </c>
      <c r="F51" s="271"/>
      <c r="G51" s="271">
        <v>0</v>
      </c>
      <c r="H51" s="271"/>
      <c r="I51" s="271">
        <v>34.9</v>
      </c>
      <c r="J51" s="271"/>
    </row>
    <row r="52" spans="1:13" ht="11.45" customHeight="1" x14ac:dyDescent="0.2">
      <c r="A52" s="131">
        <f>IF(E52&lt;&gt;"",COUNTA($E$48:E52),"")</f>
        <v>5</v>
      </c>
      <c r="B52" s="143" t="s">
        <v>118</v>
      </c>
      <c r="C52" s="272">
        <v>0</v>
      </c>
      <c r="D52" s="271"/>
      <c r="E52" s="271">
        <v>58.5</v>
      </c>
      <c r="F52" s="271"/>
      <c r="G52" s="271">
        <v>0</v>
      </c>
      <c r="H52" s="271"/>
      <c r="I52" s="271">
        <v>37.1</v>
      </c>
      <c r="J52" s="271"/>
    </row>
    <row r="53" spans="1:13" ht="11.45" customHeight="1" x14ac:dyDescent="0.2">
      <c r="A53" s="131">
        <f>IF(E53&lt;&gt;"",COUNTA($E$48:E53),"")</f>
        <v>6</v>
      </c>
      <c r="B53" s="143" t="s">
        <v>117</v>
      </c>
      <c r="C53" s="272">
        <v>0</v>
      </c>
      <c r="D53" s="271"/>
      <c r="E53" s="271">
        <v>171.2</v>
      </c>
      <c r="F53" s="271"/>
      <c r="G53" s="271">
        <v>0</v>
      </c>
      <c r="H53" s="271"/>
      <c r="I53" s="271">
        <v>86.7</v>
      </c>
      <c r="J53" s="271"/>
    </row>
    <row r="54" spans="1:13" ht="11.45" customHeight="1" x14ac:dyDescent="0.2">
      <c r="A54" s="131"/>
      <c r="B54" s="143"/>
      <c r="C54" s="181"/>
      <c r="D54" s="180"/>
      <c r="E54" s="180"/>
      <c r="F54" s="180"/>
      <c r="G54" s="180"/>
      <c r="H54" s="180"/>
      <c r="I54" s="180"/>
      <c r="J54" s="180"/>
    </row>
    <row r="55" spans="1:13" s="140" customFormat="1" ht="11.45" customHeight="1" x14ac:dyDescent="0.2">
      <c r="A55" s="131">
        <f>IF(E55&lt;&gt;"",COUNTA($E$48:E55),"")</f>
        <v>7</v>
      </c>
      <c r="B55" s="144" t="s">
        <v>116</v>
      </c>
      <c r="C55" s="276">
        <v>0.1</v>
      </c>
      <c r="D55" s="277"/>
      <c r="E55" s="277">
        <v>440.7</v>
      </c>
      <c r="F55" s="277"/>
      <c r="G55" s="277">
        <v>0.1</v>
      </c>
      <c r="H55" s="277"/>
      <c r="I55" s="277">
        <v>179.8</v>
      </c>
      <c r="J55" s="277"/>
    </row>
    <row r="56" spans="1:13" ht="11.45" customHeight="1" x14ac:dyDescent="0.2">
      <c r="A56" s="131" t="str">
        <f>IF(E56&lt;&gt;"",COUNTA($E$48:E56),"")</f>
        <v/>
      </c>
      <c r="B56" s="143" t="s">
        <v>114</v>
      </c>
      <c r="C56" s="272"/>
      <c r="D56" s="271"/>
      <c r="E56" s="271"/>
      <c r="F56" s="271"/>
      <c r="G56" s="271"/>
      <c r="H56" s="271"/>
      <c r="I56" s="271"/>
      <c r="J56" s="271"/>
      <c r="K56" s="145"/>
      <c r="L56" s="145"/>
      <c r="M56" s="145"/>
    </row>
    <row r="57" spans="1:13" ht="11.45" customHeight="1" x14ac:dyDescent="0.2">
      <c r="A57" s="131">
        <f>IF(E57&lt;&gt;"",COUNTA($E$48:E57),"")</f>
        <v>8</v>
      </c>
      <c r="B57" s="143" t="s">
        <v>115</v>
      </c>
      <c r="C57" s="272">
        <v>0.1</v>
      </c>
      <c r="D57" s="271"/>
      <c r="E57" s="271">
        <v>296</v>
      </c>
      <c r="F57" s="271"/>
      <c r="G57" s="271">
        <v>0.1</v>
      </c>
      <c r="H57" s="271"/>
      <c r="I57" s="271">
        <v>158.69999999999999</v>
      </c>
      <c r="J57" s="271"/>
      <c r="K57" s="145"/>
      <c r="L57" s="145"/>
      <c r="M57" s="145"/>
    </row>
  </sheetData>
  <mergeCells count="112">
    <mergeCell ref="C57:D57"/>
    <mergeCell ref="E57:F57"/>
    <mergeCell ref="G57:H57"/>
    <mergeCell ref="I57:J57"/>
    <mergeCell ref="C55:D55"/>
    <mergeCell ref="E55:F55"/>
    <mergeCell ref="G55:H55"/>
    <mergeCell ref="I55:J55"/>
    <mergeCell ref="C56:D56"/>
    <mergeCell ref="E56:F56"/>
    <mergeCell ref="G56:H56"/>
    <mergeCell ref="I56:J56"/>
    <mergeCell ref="C52:D52"/>
    <mergeCell ref="E52:F52"/>
    <mergeCell ref="G52:H52"/>
    <mergeCell ref="I52:J52"/>
    <mergeCell ref="C53:D53"/>
    <mergeCell ref="E53:F53"/>
    <mergeCell ref="G53:H53"/>
    <mergeCell ref="I53:J53"/>
    <mergeCell ref="C50:D50"/>
    <mergeCell ref="E50:F50"/>
    <mergeCell ref="G50:H50"/>
    <mergeCell ref="I50:J50"/>
    <mergeCell ref="C51:D51"/>
    <mergeCell ref="E51:F51"/>
    <mergeCell ref="G51:H51"/>
    <mergeCell ref="I51:J51"/>
    <mergeCell ref="C48:D48"/>
    <mergeCell ref="E48:F48"/>
    <mergeCell ref="G48:H48"/>
    <mergeCell ref="I48:J48"/>
    <mergeCell ref="C49:D49"/>
    <mergeCell ref="E49:F49"/>
    <mergeCell ref="G49:H49"/>
    <mergeCell ref="I49:J49"/>
    <mergeCell ref="C46:D46"/>
    <mergeCell ref="E46:F46"/>
    <mergeCell ref="G46:H46"/>
    <mergeCell ref="I46:J46"/>
    <mergeCell ref="C47:D47"/>
    <mergeCell ref="E47:F47"/>
    <mergeCell ref="G47:H47"/>
    <mergeCell ref="I47:J47"/>
    <mergeCell ref="A42:A45"/>
    <mergeCell ref="B42:B45"/>
    <mergeCell ref="C42:F43"/>
    <mergeCell ref="G42:J42"/>
    <mergeCell ref="G43:J43"/>
    <mergeCell ref="C44:D44"/>
    <mergeCell ref="E44:F44"/>
    <mergeCell ref="G44:H44"/>
    <mergeCell ref="I44:J44"/>
    <mergeCell ref="C45:J45"/>
    <mergeCell ref="C37:D37"/>
    <mergeCell ref="E37:F37"/>
    <mergeCell ref="G37:H37"/>
    <mergeCell ref="I37:J37"/>
    <mergeCell ref="A41:B41"/>
    <mergeCell ref="C41:J41"/>
    <mergeCell ref="C34:D34"/>
    <mergeCell ref="E34:F34"/>
    <mergeCell ref="G34:H34"/>
    <mergeCell ref="I34:J34"/>
    <mergeCell ref="C35:D35"/>
    <mergeCell ref="E35:F35"/>
    <mergeCell ref="G35:H35"/>
    <mergeCell ref="I35:J35"/>
    <mergeCell ref="C33:D33"/>
    <mergeCell ref="E33:F33"/>
    <mergeCell ref="G33:H33"/>
    <mergeCell ref="I33:J33"/>
    <mergeCell ref="C30:D30"/>
    <mergeCell ref="E30:F30"/>
    <mergeCell ref="G30:H30"/>
    <mergeCell ref="I30:J30"/>
    <mergeCell ref="C31:D31"/>
    <mergeCell ref="E31:F31"/>
    <mergeCell ref="G31:H31"/>
    <mergeCell ref="I31:J31"/>
    <mergeCell ref="C29:D29"/>
    <mergeCell ref="E29:F29"/>
    <mergeCell ref="G29:H29"/>
    <mergeCell ref="I29:J29"/>
    <mergeCell ref="I4:J5"/>
    <mergeCell ref="C7:J7"/>
    <mergeCell ref="C32:D32"/>
    <mergeCell ref="E32:F32"/>
    <mergeCell ref="G32:H32"/>
    <mergeCell ref="I32:J32"/>
    <mergeCell ref="A24:B24"/>
    <mergeCell ref="C24:J24"/>
    <mergeCell ref="A25:A28"/>
    <mergeCell ref="B25:B28"/>
    <mergeCell ref="C25:F26"/>
    <mergeCell ref="G25:J25"/>
    <mergeCell ref="G26:J26"/>
    <mergeCell ref="C27:D27"/>
    <mergeCell ref="A1:B1"/>
    <mergeCell ref="C1:J1"/>
    <mergeCell ref="A2:B2"/>
    <mergeCell ref="C2:J2"/>
    <mergeCell ref="A3:A7"/>
    <mergeCell ref="B3:B7"/>
    <mergeCell ref="C3:D5"/>
    <mergeCell ref="E3:J3"/>
    <mergeCell ref="E4:F5"/>
    <mergeCell ref="G4:H5"/>
    <mergeCell ref="E27:F27"/>
    <mergeCell ref="G27:H27"/>
    <mergeCell ref="I27:J27"/>
    <mergeCell ref="C28:J2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2022 22&amp;R&amp;"-,Standard"&amp;7&amp;P</oddFooter>
    <evenFooter>&amp;L&amp;"-,Standard"&amp;7&amp;P&amp;R&amp;"-,Standard"&amp;7StatA MV, Statistischer Bericht C313 2022 22</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140" zoomScaleNormal="140" workbookViewId="0">
      <selection activeCell="C10" sqref="C10"/>
    </sheetView>
  </sheetViews>
  <sheetFormatPr baseColWidth="10" defaultRowHeight="11.25" x14ac:dyDescent="0.2"/>
  <cols>
    <col min="1" max="1" width="3.7109375" style="71" customWidth="1"/>
    <col min="2" max="2" width="16.7109375" style="71" customWidth="1"/>
    <col min="3" max="8" width="11.7109375" style="71" customWidth="1"/>
    <col min="9" max="16384" width="11.42578125" style="71"/>
  </cols>
  <sheetData>
    <row r="1" spans="1:8" s="82" customFormat="1" ht="24.95" customHeight="1" x14ac:dyDescent="0.2">
      <c r="A1" s="232" t="s">
        <v>151</v>
      </c>
      <c r="B1" s="233"/>
      <c r="C1" s="224" t="s">
        <v>264</v>
      </c>
      <c r="D1" s="224"/>
      <c r="E1" s="224"/>
      <c r="F1" s="224"/>
      <c r="G1" s="224"/>
      <c r="H1" s="225"/>
    </row>
    <row r="2" spans="1:8" s="65" customFormat="1" ht="24.95" customHeight="1" x14ac:dyDescent="0.2">
      <c r="A2" s="252" t="s">
        <v>152</v>
      </c>
      <c r="B2" s="253"/>
      <c r="C2" s="226" t="s">
        <v>23</v>
      </c>
      <c r="D2" s="226"/>
      <c r="E2" s="226"/>
      <c r="F2" s="226"/>
      <c r="G2" s="226"/>
      <c r="H2" s="227"/>
    </row>
    <row r="3" spans="1:8" s="66" customFormat="1" ht="12" customHeight="1" x14ac:dyDescent="0.2">
      <c r="A3" s="256" t="s">
        <v>40</v>
      </c>
      <c r="B3" s="221" t="s">
        <v>124</v>
      </c>
      <c r="C3" s="221" t="s">
        <v>123</v>
      </c>
      <c r="D3" s="221" t="s">
        <v>132</v>
      </c>
      <c r="E3" s="221" t="s">
        <v>106</v>
      </c>
      <c r="F3" s="221"/>
      <c r="G3" s="221"/>
      <c r="H3" s="222"/>
    </row>
    <row r="4" spans="1:8" s="66" customFormat="1" ht="12" customHeight="1" x14ac:dyDescent="0.2">
      <c r="A4" s="280"/>
      <c r="B4" s="221"/>
      <c r="C4" s="221"/>
      <c r="D4" s="221"/>
      <c r="E4" s="221" t="s">
        <v>130</v>
      </c>
      <c r="F4" s="221" t="s">
        <v>134</v>
      </c>
      <c r="G4" s="221"/>
      <c r="H4" s="222" t="s">
        <v>127</v>
      </c>
    </row>
    <row r="5" spans="1:8" s="66" customFormat="1" ht="12" customHeight="1" x14ac:dyDescent="0.2">
      <c r="A5" s="280"/>
      <c r="B5" s="221"/>
      <c r="C5" s="221"/>
      <c r="D5" s="221"/>
      <c r="E5" s="221"/>
      <c r="F5" s="221"/>
      <c r="G5" s="221"/>
      <c r="H5" s="222"/>
    </row>
    <row r="6" spans="1:8" s="66" customFormat="1" ht="12" customHeight="1" x14ac:dyDescent="0.2">
      <c r="A6" s="280"/>
      <c r="B6" s="221"/>
      <c r="C6" s="221"/>
      <c r="D6" s="221"/>
      <c r="E6" s="221"/>
      <c r="F6" s="221" t="s">
        <v>122</v>
      </c>
      <c r="G6" s="221" t="s">
        <v>126</v>
      </c>
      <c r="H6" s="222"/>
    </row>
    <row r="7" spans="1:8" s="66" customFormat="1" ht="12" customHeight="1" x14ac:dyDescent="0.2">
      <c r="A7" s="280"/>
      <c r="B7" s="221"/>
      <c r="C7" s="221"/>
      <c r="D7" s="221"/>
      <c r="E7" s="221"/>
      <c r="F7" s="221"/>
      <c r="G7" s="221"/>
      <c r="H7" s="222"/>
    </row>
    <row r="8" spans="1:8" s="66" customFormat="1" ht="12" customHeight="1" x14ac:dyDescent="0.2">
      <c r="A8" s="280"/>
      <c r="B8" s="221"/>
      <c r="C8" s="254">
        <v>1000</v>
      </c>
      <c r="D8" s="221"/>
      <c r="E8" s="221"/>
      <c r="F8" s="221"/>
      <c r="G8" s="221"/>
      <c r="H8" s="222"/>
    </row>
    <row r="9" spans="1:8" s="147" customFormat="1" ht="12" customHeight="1" x14ac:dyDescent="0.2">
      <c r="A9" s="103">
        <v>1</v>
      </c>
      <c r="B9" s="62">
        <v>2</v>
      </c>
      <c r="C9" s="62">
        <v>3</v>
      </c>
      <c r="D9" s="62">
        <v>4</v>
      </c>
      <c r="E9" s="62">
        <v>5</v>
      </c>
      <c r="F9" s="62">
        <v>6</v>
      </c>
      <c r="G9" s="62">
        <v>7</v>
      </c>
      <c r="H9" s="63">
        <v>8</v>
      </c>
    </row>
    <row r="10" spans="1:8" ht="12" customHeight="1" x14ac:dyDescent="0.2">
      <c r="A10" s="148"/>
      <c r="B10" s="149" t="s">
        <v>30</v>
      </c>
      <c r="C10" s="150" t="s">
        <v>30</v>
      </c>
      <c r="D10" s="150" t="s">
        <v>30</v>
      </c>
      <c r="E10" s="150" t="s">
        <v>30</v>
      </c>
      <c r="F10" s="150" t="s">
        <v>30</v>
      </c>
      <c r="G10" s="150" t="s">
        <v>30</v>
      </c>
      <c r="H10" s="150" t="s">
        <v>30</v>
      </c>
    </row>
    <row r="11" spans="1:8" s="81" customFormat="1" ht="12" customHeight="1" x14ac:dyDescent="0.2">
      <c r="A11" s="36">
        <f>IF(E11&lt;&gt;"",COUNTA($E$11:E11),"")</f>
        <v>1</v>
      </c>
      <c r="B11" s="151" t="s">
        <v>33</v>
      </c>
      <c r="C11" s="152">
        <v>0.3</v>
      </c>
      <c r="D11" s="152">
        <v>70.3</v>
      </c>
      <c r="E11" s="152">
        <v>19.899999999999999</v>
      </c>
      <c r="F11" s="153" t="s">
        <v>11</v>
      </c>
      <c r="G11" s="153">
        <v>47.2</v>
      </c>
      <c r="H11" s="153">
        <v>2.5</v>
      </c>
    </row>
    <row r="12" spans="1:8" ht="12" customHeight="1" x14ac:dyDescent="0.2">
      <c r="H12" s="74"/>
    </row>
    <row r="13" spans="1:8" ht="12" customHeight="1" x14ac:dyDescent="0.2"/>
    <row r="14" spans="1:8" ht="12" customHeight="1" x14ac:dyDescent="0.2"/>
    <row r="15" spans="1:8" s="66" customFormat="1" ht="24.95" customHeight="1" x14ac:dyDescent="0.2">
      <c r="A15" s="252" t="s">
        <v>153</v>
      </c>
      <c r="B15" s="253"/>
      <c r="C15" s="226" t="s">
        <v>154</v>
      </c>
      <c r="D15" s="226"/>
      <c r="E15" s="226"/>
      <c r="F15" s="226"/>
      <c r="G15" s="226"/>
      <c r="H15" s="227"/>
    </row>
    <row r="16" spans="1:8" s="66" customFormat="1" ht="12" customHeight="1" x14ac:dyDescent="0.2">
      <c r="A16" s="256" t="s">
        <v>40</v>
      </c>
      <c r="B16" s="221" t="s">
        <v>135</v>
      </c>
      <c r="C16" s="221" t="s">
        <v>125</v>
      </c>
      <c r="D16" s="221"/>
      <c r="E16" s="221"/>
      <c r="F16" s="221"/>
      <c r="G16" s="221"/>
      <c r="H16" s="222"/>
    </row>
    <row r="17" spans="1:8" s="66" customFormat="1" ht="12" customHeight="1" x14ac:dyDescent="0.2">
      <c r="A17" s="280"/>
      <c r="B17" s="221"/>
      <c r="C17" s="221" t="s">
        <v>94</v>
      </c>
      <c r="D17" s="221"/>
      <c r="E17" s="221"/>
      <c r="F17" s="221" t="s">
        <v>43</v>
      </c>
      <c r="G17" s="221"/>
      <c r="H17" s="222"/>
    </row>
    <row r="18" spans="1:8" s="66" customFormat="1" ht="12" customHeight="1" x14ac:dyDescent="0.2">
      <c r="A18" s="280"/>
      <c r="B18" s="221"/>
      <c r="C18" s="254">
        <v>1000</v>
      </c>
      <c r="D18" s="221"/>
      <c r="E18" s="221"/>
      <c r="F18" s="221"/>
      <c r="G18" s="221"/>
      <c r="H18" s="222"/>
    </row>
    <row r="19" spans="1:8" s="147" customFormat="1" ht="12" customHeight="1" x14ac:dyDescent="0.2">
      <c r="A19" s="103">
        <v>1</v>
      </c>
      <c r="B19" s="62">
        <v>2</v>
      </c>
      <c r="C19" s="270">
        <v>3</v>
      </c>
      <c r="D19" s="270"/>
      <c r="E19" s="270"/>
      <c r="F19" s="270">
        <v>4</v>
      </c>
      <c r="G19" s="270"/>
      <c r="H19" s="268"/>
    </row>
    <row r="20" spans="1:8" ht="12" customHeight="1" x14ac:dyDescent="0.2">
      <c r="A20" s="148"/>
      <c r="B20" s="73" t="s">
        <v>30</v>
      </c>
      <c r="C20" s="154"/>
      <c r="D20" s="154"/>
      <c r="E20" s="154"/>
      <c r="F20" s="154" t="s">
        <v>30</v>
      </c>
      <c r="G20" s="154"/>
      <c r="H20" s="154" t="s">
        <v>30</v>
      </c>
    </row>
    <row r="21" spans="1:8" ht="12" customHeight="1" x14ac:dyDescent="0.2">
      <c r="A21" s="36">
        <f>IF(D21&lt;&gt;"",COUNTA($D$21:D21),"")</f>
        <v>1</v>
      </c>
      <c r="B21" s="73" t="s">
        <v>112</v>
      </c>
      <c r="C21" s="154"/>
      <c r="D21" s="154">
        <v>0.1</v>
      </c>
      <c r="F21" s="154"/>
      <c r="G21" s="154">
        <v>4.3</v>
      </c>
      <c r="H21" s="154"/>
    </row>
    <row r="22" spans="1:8" ht="12" customHeight="1" x14ac:dyDescent="0.2">
      <c r="A22" s="36">
        <f>IF(D22&lt;&gt;"",COUNTA($D$21:D22),"")</f>
        <v>2</v>
      </c>
      <c r="B22" s="73" t="s">
        <v>131</v>
      </c>
      <c r="C22" s="154"/>
      <c r="D22" s="154">
        <v>0.1</v>
      </c>
      <c r="F22" s="154"/>
      <c r="G22" s="154">
        <v>18.7</v>
      </c>
      <c r="H22" s="154"/>
    </row>
    <row r="23" spans="1:8" ht="12" customHeight="1" x14ac:dyDescent="0.2">
      <c r="A23" s="36">
        <f>IF(D23&lt;&gt;"",COUNTA($D$21:D23),"")</f>
        <v>3</v>
      </c>
      <c r="B23" s="73" t="s">
        <v>111</v>
      </c>
      <c r="C23" s="154"/>
      <c r="D23" s="154">
        <v>0</v>
      </c>
      <c r="F23" s="154"/>
      <c r="G23" s="154">
        <v>47.3</v>
      </c>
      <c r="H23" s="154"/>
    </row>
    <row r="24" spans="1:8" ht="12" customHeight="1" x14ac:dyDescent="0.2">
      <c r="A24" s="36" t="str">
        <f>IF(D24&lt;&gt;"",COUNTA($D$21:D24),"")</f>
        <v/>
      </c>
      <c r="B24" s="73"/>
      <c r="C24" s="154"/>
      <c r="F24" s="154"/>
      <c r="H24" s="154"/>
    </row>
    <row r="25" spans="1:8" s="81" customFormat="1" ht="12" customHeight="1" x14ac:dyDescent="0.2">
      <c r="A25" s="36">
        <f>IF(D25&lt;&gt;"",COUNTA($D$21:D25),"")</f>
        <v>4</v>
      </c>
      <c r="B25" s="72" t="s">
        <v>96</v>
      </c>
      <c r="C25" s="155"/>
      <c r="D25" s="155">
        <v>0.3</v>
      </c>
      <c r="F25" s="155"/>
      <c r="G25" s="155">
        <v>70.3</v>
      </c>
      <c r="H25" s="155"/>
    </row>
    <row r="26" spans="1:8" ht="12" customHeight="1" x14ac:dyDescent="0.2">
      <c r="A26" s="36" t="str">
        <f>IF(D26&lt;&gt;"",COUNTA($D$21:D26),"")</f>
        <v/>
      </c>
      <c r="B26" s="73" t="s">
        <v>97</v>
      </c>
      <c r="C26" s="154"/>
      <c r="D26" s="155" t="s">
        <v>30</v>
      </c>
      <c r="F26" s="154"/>
      <c r="G26" s="155" t="s">
        <v>30</v>
      </c>
      <c r="H26" s="154"/>
    </row>
    <row r="27" spans="1:8" ht="12" customHeight="1" x14ac:dyDescent="0.2">
      <c r="A27" s="36">
        <f>IF(D27&lt;&gt;"",COUNTA($D$21:D27),"")</f>
        <v>6</v>
      </c>
      <c r="B27" s="73" t="s">
        <v>129</v>
      </c>
      <c r="C27" s="154"/>
      <c r="D27" s="154">
        <v>0</v>
      </c>
      <c r="F27" s="154"/>
      <c r="G27" s="154">
        <v>10.9</v>
      </c>
      <c r="H27" s="154"/>
    </row>
    <row r="28" spans="1:8" ht="12" customHeight="1" x14ac:dyDescent="0.2">
      <c r="A28" s="36">
        <f>IF(D28&lt;&gt;"",COUNTA($D$21:D28),"")</f>
        <v>7</v>
      </c>
      <c r="B28" s="73" t="s">
        <v>128</v>
      </c>
      <c r="C28" s="154"/>
      <c r="D28" s="154">
        <v>0</v>
      </c>
      <c r="F28" s="154"/>
      <c r="G28" s="154">
        <v>36.4</v>
      </c>
      <c r="H28" s="154"/>
    </row>
    <row r="29" spans="1:8" ht="12" customHeight="1" x14ac:dyDescent="0.2">
      <c r="B29" s="156"/>
      <c r="C29" s="157"/>
      <c r="D29" s="157"/>
      <c r="E29" s="157"/>
      <c r="F29" s="157"/>
      <c r="G29" s="138"/>
      <c r="H29" s="157"/>
    </row>
    <row r="34" spans="3:3" x14ac:dyDescent="0.2">
      <c r="C34" s="81"/>
    </row>
  </sheetData>
  <mergeCells count="25">
    <mergeCell ref="C1:H1"/>
    <mergeCell ref="C2:H2"/>
    <mergeCell ref="A1:B1"/>
    <mergeCell ref="A2:B2"/>
    <mergeCell ref="C15:H15"/>
    <mergeCell ref="A15:B15"/>
    <mergeCell ref="F4:G5"/>
    <mergeCell ref="E4:E7"/>
    <mergeCell ref="C3:C7"/>
    <mergeCell ref="D3:D7"/>
    <mergeCell ref="C8:H8"/>
    <mergeCell ref="B3:B8"/>
    <mergeCell ref="A3:A8"/>
    <mergeCell ref="H4:H7"/>
    <mergeCell ref="E3:H3"/>
    <mergeCell ref="F6:F7"/>
    <mergeCell ref="G6:G7"/>
    <mergeCell ref="C19:E19"/>
    <mergeCell ref="F19:H19"/>
    <mergeCell ref="A16:A18"/>
    <mergeCell ref="C16:H16"/>
    <mergeCell ref="C17:E17"/>
    <mergeCell ref="F17:H17"/>
    <mergeCell ref="B16:B18"/>
    <mergeCell ref="C18:H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2022 22&amp;R&amp;"-,Standard"&amp;7&amp;P</oddFooter>
    <evenFooter>&amp;L&amp;"-,Standard"&amp;7&amp;P&amp;R&amp;"-,Standard"&amp;7StatA MV, Statistischer Bericht C313 2022 22</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23" customWidth="1"/>
    <col min="2" max="2" width="80.7109375" style="10" customWidth="1"/>
    <col min="3" max="16384" width="11.42578125" style="10"/>
  </cols>
  <sheetData>
    <row r="1" spans="1:2" s="18" customFormat="1" ht="50.1" customHeight="1" x14ac:dyDescent="0.2">
      <c r="A1" s="281" t="s">
        <v>138</v>
      </c>
      <c r="B1" s="281"/>
    </row>
    <row r="2" spans="1:2" ht="12" customHeight="1" x14ac:dyDescent="0.2">
      <c r="A2" s="158" t="s">
        <v>139</v>
      </c>
      <c r="B2" s="159" t="s">
        <v>188</v>
      </c>
    </row>
    <row r="3" spans="1:2" ht="8.1" customHeight="1" x14ac:dyDescent="0.2">
      <c r="A3" s="158"/>
      <c r="B3" s="159"/>
    </row>
    <row r="4" spans="1:2" ht="12" customHeight="1" x14ac:dyDescent="0.2">
      <c r="A4" s="158" t="s">
        <v>140</v>
      </c>
      <c r="B4" s="159" t="s">
        <v>189</v>
      </c>
    </row>
    <row r="5" spans="1:2" ht="8.1" customHeight="1" x14ac:dyDescent="0.2">
      <c r="A5" s="158"/>
      <c r="B5" s="159"/>
    </row>
    <row r="6" spans="1:2" ht="12" customHeight="1" x14ac:dyDescent="0.2">
      <c r="A6" s="158" t="s">
        <v>141</v>
      </c>
      <c r="B6" s="159" t="s">
        <v>190</v>
      </c>
    </row>
    <row r="7" spans="1:2" ht="8.1" customHeight="1" x14ac:dyDescent="0.2">
      <c r="A7" s="158"/>
      <c r="B7" s="159"/>
    </row>
    <row r="8" spans="1:2" ht="12" customHeight="1" x14ac:dyDescent="0.2">
      <c r="A8" s="158" t="s">
        <v>142</v>
      </c>
      <c r="B8" s="159" t="s">
        <v>191</v>
      </c>
    </row>
    <row r="9" spans="1:2" ht="8.1" customHeight="1" x14ac:dyDescent="0.2">
      <c r="A9" s="158"/>
      <c r="B9" s="159"/>
    </row>
    <row r="10" spans="1:2" ht="12" customHeight="1" x14ac:dyDescent="0.2">
      <c r="A10" s="158"/>
      <c r="B10" s="159"/>
    </row>
    <row r="11" spans="1:2" ht="8.1" customHeight="1" x14ac:dyDescent="0.2">
      <c r="A11" s="158"/>
      <c r="B11" s="159"/>
    </row>
    <row r="12" spans="1:2" ht="12" customHeight="1" x14ac:dyDescent="0.2">
      <c r="A12" s="158"/>
      <c r="B12" s="159"/>
    </row>
    <row r="13" spans="1:2" ht="8.1" customHeight="1" x14ac:dyDescent="0.2">
      <c r="A13" s="158"/>
      <c r="B13" s="159"/>
    </row>
    <row r="14" spans="1:2" ht="12" customHeight="1" x14ac:dyDescent="0.2">
      <c r="A14" s="158"/>
      <c r="B14" s="159"/>
    </row>
    <row r="15" spans="1:2" ht="8.1" customHeight="1" x14ac:dyDescent="0.2">
      <c r="A15" s="158"/>
      <c r="B15" s="159"/>
    </row>
    <row r="16" spans="1:2" ht="12" customHeight="1" x14ac:dyDescent="0.2">
      <c r="A16" s="158"/>
      <c r="B16" s="159"/>
    </row>
    <row r="17" spans="1:2" ht="8.1" customHeight="1" x14ac:dyDescent="0.2">
      <c r="A17" s="158"/>
      <c r="B17" s="159"/>
    </row>
    <row r="18" spans="1:2" ht="12" customHeight="1" x14ac:dyDescent="0.2">
      <c r="A18" s="158"/>
      <c r="B18" s="159"/>
    </row>
    <row r="19" spans="1:2" ht="8.1" customHeight="1" x14ac:dyDescent="0.2">
      <c r="A19" s="158"/>
      <c r="B19" s="159"/>
    </row>
    <row r="20" spans="1:2" ht="12" customHeight="1" x14ac:dyDescent="0.2">
      <c r="A20" s="158"/>
      <c r="B20" s="160"/>
    </row>
    <row r="21" spans="1:2" ht="8.1" customHeight="1" x14ac:dyDescent="0.2">
      <c r="A21" s="8"/>
      <c r="B21" s="160"/>
    </row>
    <row r="22" spans="1:2" ht="12" customHeight="1" x14ac:dyDescent="0.2">
      <c r="A22" s="8"/>
      <c r="B22" s="160"/>
    </row>
    <row r="23" spans="1:2" ht="8.1" customHeight="1" x14ac:dyDescent="0.2">
      <c r="A23" s="8"/>
      <c r="B23" s="160"/>
    </row>
    <row r="24" spans="1:2" ht="12" customHeight="1" x14ac:dyDescent="0.2">
      <c r="A24" s="8"/>
      <c r="B24" s="160"/>
    </row>
    <row r="25" spans="1:2" ht="8.1" customHeight="1" x14ac:dyDescent="0.2">
      <c r="A25" s="8"/>
      <c r="B25" s="160"/>
    </row>
    <row r="26" spans="1:2" ht="12" customHeight="1" x14ac:dyDescent="0.2">
      <c r="A26" s="8"/>
      <c r="B26" s="160"/>
    </row>
    <row r="27" spans="1:2" ht="8.1" customHeight="1" x14ac:dyDescent="0.2">
      <c r="A27" s="8"/>
      <c r="B27" s="160"/>
    </row>
    <row r="28" spans="1:2" ht="12" customHeight="1" x14ac:dyDescent="0.2">
      <c r="A28" s="8"/>
      <c r="B28" s="160"/>
    </row>
    <row r="29" spans="1:2" ht="12" customHeight="1" x14ac:dyDescent="0.2">
      <c r="A29" s="8"/>
      <c r="B29" s="160"/>
    </row>
    <row r="30" spans="1:2" ht="12" customHeight="1" x14ac:dyDescent="0.2">
      <c r="A30" s="8"/>
      <c r="B30" s="160"/>
    </row>
    <row r="31" spans="1:2" ht="12" customHeight="1" x14ac:dyDescent="0.2">
      <c r="A31" s="8"/>
      <c r="B31" s="160"/>
    </row>
    <row r="32" spans="1:2" ht="12" customHeight="1" x14ac:dyDescent="0.2">
      <c r="A32" s="8"/>
      <c r="B32" s="160"/>
    </row>
    <row r="33" spans="1:2" ht="12" customHeight="1" x14ac:dyDescent="0.2">
      <c r="A33" s="8"/>
      <c r="B33" s="160"/>
    </row>
    <row r="34" spans="1:2" ht="12" customHeight="1" x14ac:dyDescent="0.2">
      <c r="A34" s="8"/>
      <c r="B34" s="160"/>
    </row>
    <row r="35" spans="1:2" ht="12" customHeight="1" x14ac:dyDescent="0.2">
      <c r="A35" s="8"/>
      <c r="B35" s="160"/>
    </row>
    <row r="36" spans="1:2" ht="12" customHeight="1" x14ac:dyDescent="0.2">
      <c r="A36" s="8"/>
      <c r="B36" s="160"/>
    </row>
    <row r="37" spans="1:2" ht="12" customHeight="1" x14ac:dyDescent="0.2">
      <c r="A37" s="8"/>
      <c r="B37" s="160"/>
    </row>
    <row r="38" spans="1:2" ht="12" customHeight="1" x14ac:dyDescent="0.2">
      <c r="A38" s="8"/>
      <c r="B38" s="160"/>
    </row>
    <row r="39" spans="1:2" ht="12" customHeight="1" x14ac:dyDescent="0.2">
      <c r="A39" s="8"/>
      <c r="B39" s="160"/>
    </row>
    <row r="40" spans="1:2" ht="12" customHeight="1" x14ac:dyDescent="0.2">
      <c r="A40" s="8"/>
      <c r="B40" s="160"/>
    </row>
    <row r="41" spans="1:2" ht="12" customHeight="1" x14ac:dyDescent="0.2">
      <c r="A41" s="8"/>
      <c r="B41" s="160"/>
    </row>
    <row r="42" spans="1:2" ht="12" customHeight="1" x14ac:dyDescent="0.2">
      <c r="A42" s="8"/>
      <c r="B42" s="160"/>
    </row>
    <row r="43" spans="1:2" ht="12" customHeight="1" x14ac:dyDescent="0.2">
      <c r="A43" s="8"/>
      <c r="B43" s="160"/>
    </row>
    <row r="44" spans="1:2" ht="12" customHeight="1" x14ac:dyDescent="0.2">
      <c r="A44" s="8"/>
      <c r="B44" s="160"/>
    </row>
    <row r="45" spans="1:2" ht="12" customHeight="1" x14ac:dyDescent="0.2">
      <c r="A45" s="8"/>
      <c r="B45" s="160"/>
    </row>
    <row r="46" spans="1:2" ht="12" customHeight="1" x14ac:dyDescent="0.2">
      <c r="A46" s="8"/>
      <c r="B46" s="160"/>
    </row>
    <row r="47" spans="1:2" ht="12" customHeight="1" x14ac:dyDescent="0.2">
      <c r="A47" s="8"/>
      <c r="B47" s="160"/>
    </row>
    <row r="48" spans="1:2" ht="12" customHeight="1" x14ac:dyDescent="0.2">
      <c r="A48" s="13"/>
    </row>
    <row r="49" spans="1:1" ht="12" customHeight="1" x14ac:dyDescent="0.2">
      <c r="A49" s="8"/>
    </row>
    <row r="50" spans="1:1" ht="12" customHeight="1" x14ac:dyDescent="0.2">
      <c r="A50" s="8"/>
    </row>
    <row r="51" spans="1:1" ht="12" customHeight="1" x14ac:dyDescent="0.2">
      <c r="A51" s="8"/>
    </row>
    <row r="52" spans="1:1" ht="12" customHeight="1" x14ac:dyDescent="0.2">
      <c r="A52" s="8"/>
    </row>
    <row r="53" spans="1:1" ht="12" customHeight="1" x14ac:dyDescent="0.2">
      <c r="A53" s="8"/>
    </row>
    <row r="54" spans="1:1" ht="12" customHeight="1" x14ac:dyDescent="0.2">
      <c r="A54" s="8"/>
    </row>
    <row r="55" spans="1:1" ht="12" customHeight="1" x14ac:dyDescent="0.2">
      <c r="A55" s="8"/>
    </row>
    <row r="56" spans="1:1" ht="12" customHeight="1" x14ac:dyDescent="0.2">
      <c r="A56" s="13"/>
    </row>
    <row r="57" spans="1:1" ht="12" customHeight="1" x14ac:dyDescent="0.2">
      <c r="A57" s="8"/>
    </row>
    <row r="58" spans="1:1" ht="12" customHeight="1" x14ac:dyDescent="0.2">
      <c r="A58" s="161"/>
    </row>
    <row r="59" spans="1:1" ht="12" customHeight="1" x14ac:dyDescent="0.2">
      <c r="A59" s="8"/>
    </row>
    <row r="60" spans="1:1" ht="12" customHeight="1" x14ac:dyDescent="0.2">
      <c r="A60" s="13"/>
    </row>
    <row r="61" spans="1:1" ht="12" customHeight="1" x14ac:dyDescent="0.2">
      <c r="A61" s="8"/>
    </row>
    <row r="62" spans="1:1" ht="12" customHeight="1" x14ac:dyDescent="0.2">
      <c r="A62" s="161"/>
    </row>
    <row r="63" spans="1:1" ht="12" customHeight="1" x14ac:dyDescent="0.2">
      <c r="A63" s="8"/>
    </row>
    <row r="64" spans="1:1" ht="12" customHeight="1" x14ac:dyDescent="0.2">
      <c r="A64" s="8"/>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2022 22&amp;R&amp;"-,Standard"&amp;7&amp;P</oddFooter>
    <evenFooter>&amp;L&amp;7&amp;P&amp;R&amp;7StatA MV, Statistischer Bericht C313 2020 22</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zoomScale="140" zoomScaleNormal="140" workbookViewId="0">
      <selection sqref="A1:C1"/>
    </sheetView>
  </sheetViews>
  <sheetFormatPr baseColWidth="10" defaultRowHeight="11.45" customHeight="1" x14ac:dyDescent="0.2"/>
  <cols>
    <col min="1" max="1" width="12.7109375" style="10" customWidth="1"/>
    <col min="2" max="2" width="70.7109375" style="28" customWidth="1"/>
    <col min="3" max="3" width="8.7109375" style="10" customWidth="1"/>
    <col min="4" max="16384" width="11.42578125" style="10"/>
  </cols>
  <sheetData>
    <row r="1" spans="1:3" ht="50.1" customHeight="1" x14ac:dyDescent="0.2">
      <c r="A1" s="207" t="s">
        <v>18</v>
      </c>
      <c r="B1" s="207"/>
      <c r="C1" s="207"/>
    </row>
    <row r="2" spans="1:3" s="8" customFormat="1" ht="12" x14ac:dyDescent="0.2">
      <c r="B2" s="17"/>
      <c r="C2" s="8" t="s">
        <v>19</v>
      </c>
    </row>
    <row r="3" spans="1:3" s="18" customFormat="1" ht="23.25" customHeight="1" x14ac:dyDescent="0.2">
      <c r="A3" s="208" t="s">
        <v>20</v>
      </c>
      <c r="B3" s="208"/>
      <c r="C3" s="8">
        <v>3</v>
      </c>
    </row>
    <row r="4" spans="1:3" s="18" customFormat="1" ht="12" customHeight="1" x14ac:dyDescent="0.2">
      <c r="A4" s="4" t="s">
        <v>268</v>
      </c>
      <c r="B4" s="5" t="s">
        <v>269</v>
      </c>
      <c r="C4" s="8"/>
    </row>
    <row r="5" spans="1:3" s="18" customFormat="1" ht="12" customHeight="1" x14ac:dyDescent="0.2">
      <c r="A5" s="19"/>
      <c r="B5" s="17"/>
      <c r="C5" s="8"/>
    </row>
    <row r="6" spans="1:3" s="20" customFormat="1" ht="12" customHeight="1" x14ac:dyDescent="0.2">
      <c r="A6" s="6" t="s">
        <v>270</v>
      </c>
      <c r="B6" s="7" t="s">
        <v>267</v>
      </c>
      <c r="C6" s="8">
        <v>4</v>
      </c>
    </row>
    <row r="7" spans="1:3" s="20" customFormat="1" ht="8.1" customHeight="1" x14ac:dyDescent="0.2">
      <c r="A7" s="6"/>
      <c r="B7" s="9"/>
      <c r="C7" s="10"/>
    </row>
    <row r="8" spans="1:3" s="20" customFormat="1" ht="12" customHeight="1" x14ac:dyDescent="0.2">
      <c r="A8" s="11" t="s">
        <v>271</v>
      </c>
      <c r="B8" s="12" t="s">
        <v>272</v>
      </c>
      <c r="C8" s="10">
        <v>5</v>
      </c>
    </row>
    <row r="9" spans="1:3" s="20" customFormat="1" ht="12" customHeight="1" x14ac:dyDescent="0.2">
      <c r="A9" s="11"/>
      <c r="B9" s="12" t="s">
        <v>273</v>
      </c>
      <c r="C9" s="10">
        <v>5</v>
      </c>
    </row>
    <row r="10" spans="1:3" s="20" customFormat="1" ht="12" customHeight="1" x14ac:dyDescent="0.2">
      <c r="A10" s="6"/>
      <c r="B10" s="9"/>
      <c r="C10" s="13"/>
    </row>
    <row r="11" spans="1:3" s="20" customFormat="1" ht="12" customHeight="1" x14ac:dyDescent="0.2">
      <c r="A11" s="4" t="s">
        <v>274</v>
      </c>
      <c r="B11" s="14" t="s">
        <v>262</v>
      </c>
      <c r="C11" s="21"/>
    </row>
    <row r="12" spans="1:3" s="20" customFormat="1" ht="12" customHeight="1" x14ac:dyDescent="0.2">
      <c r="A12" s="19"/>
      <c r="B12" s="7"/>
      <c r="C12" s="21"/>
    </row>
    <row r="13" spans="1:3" s="18" customFormat="1" ht="12" customHeight="1" x14ac:dyDescent="0.2">
      <c r="A13" s="6" t="s">
        <v>164</v>
      </c>
      <c r="B13" s="15" t="s">
        <v>275</v>
      </c>
      <c r="C13" s="8">
        <v>6</v>
      </c>
    </row>
    <row r="14" spans="1:3" s="18" customFormat="1" ht="8.1" customHeight="1" x14ac:dyDescent="0.2">
      <c r="A14" s="6"/>
      <c r="B14" s="9"/>
      <c r="C14" s="10"/>
    </row>
    <row r="15" spans="1:3" s="18" customFormat="1" ht="12" customHeight="1" x14ac:dyDescent="0.2">
      <c r="A15" s="11" t="s">
        <v>271</v>
      </c>
      <c r="B15" s="16" t="s">
        <v>276</v>
      </c>
      <c r="C15" s="10">
        <v>6</v>
      </c>
    </row>
    <row r="16" spans="1:3" s="18" customFormat="1" ht="12" customHeight="1" x14ac:dyDescent="0.2">
      <c r="A16" s="11"/>
      <c r="B16" s="12" t="s">
        <v>277</v>
      </c>
      <c r="C16" s="10">
        <v>7</v>
      </c>
    </row>
    <row r="17" spans="1:3" s="18" customFormat="1" ht="12" customHeight="1" x14ac:dyDescent="0.2">
      <c r="A17" s="11"/>
      <c r="B17" s="12"/>
      <c r="C17" s="10"/>
    </row>
    <row r="18" spans="1:3" s="18" customFormat="1" ht="12" customHeight="1" x14ac:dyDescent="0.2">
      <c r="A18" s="19" t="s">
        <v>165</v>
      </c>
      <c r="B18" s="22" t="s">
        <v>22</v>
      </c>
      <c r="C18" s="10">
        <v>8</v>
      </c>
    </row>
    <row r="19" spans="1:3" s="18" customFormat="1" ht="12" customHeight="1" x14ac:dyDescent="0.2">
      <c r="A19" s="11"/>
      <c r="B19" s="12"/>
      <c r="C19" s="10"/>
    </row>
    <row r="20" spans="1:3" s="18" customFormat="1" ht="12" customHeight="1" x14ac:dyDescent="0.2">
      <c r="A20" s="19" t="s">
        <v>166</v>
      </c>
      <c r="B20" s="22" t="s">
        <v>21</v>
      </c>
      <c r="C20" s="23">
        <v>10</v>
      </c>
    </row>
    <row r="21" spans="1:3" s="18" customFormat="1" ht="8.1" customHeight="1" x14ac:dyDescent="0.2">
      <c r="A21" s="6"/>
      <c r="B21" s="9"/>
      <c r="C21" s="10"/>
    </row>
    <row r="22" spans="1:3" s="18" customFormat="1" ht="12" customHeight="1" x14ac:dyDescent="0.2">
      <c r="A22" s="11" t="s">
        <v>271</v>
      </c>
      <c r="B22" s="12" t="s">
        <v>278</v>
      </c>
      <c r="C22" s="10">
        <v>11</v>
      </c>
    </row>
    <row r="23" spans="1:3" s="18" customFormat="1" ht="12" customHeight="1" x14ac:dyDescent="0.2">
      <c r="A23" s="11"/>
      <c r="B23" s="16" t="s">
        <v>279</v>
      </c>
      <c r="C23" s="10">
        <v>11</v>
      </c>
    </row>
    <row r="24" spans="1:3" s="20" customFormat="1" ht="12" customHeight="1" x14ac:dyDescent="0.2">
      <c r="A24" s="19"/>
      <c r="B24" s="7"/>
      <c r="C24" s="21"/>
    </row>
    <row r="25" spans="1:3" s="20" customFormat="1" ht="12" customHeight="1" x14ac:dyDescent="0.2">
      <c r="A25" s="4" t="s">
        <v>280</v>
      </c>
      <c r="B25" s="14" t="s">
        <v>263</v>
      </c>
      <c r="C25" s="21"/>
    </row>
    <row r="26" spans="1:3" s="20" customFormat="1" ht="12" customHeight="1" x14ac:dyDescent="0.2">
      <c r="A26" s="19"/>
      <c r="B26" s="7"/>
      <c r="C26" s="21"/>
    </row>
    <row r="27" spans="1:3" s="18" customFormat="1" ht="12" customHeight="1" x14ac:dyDescent="0.2">
      <c r="A27" s="19" t="s">
        <v>167</v>
      </c>
      <c r="B27" s="24" t="s">
        <v>257</v>
      </c>
      <c r="C27" s="23">
        <v>12</v>
      </c>
    </row>
    <row r="28" spans="1:3" s="18" customFormat="1" ht="8.1" customHeight="1" x14ac:dyDescent="0.2">
      <c r="A28" s="19"/>
      <c r="B28" s="24"/>
      <c r="C28" s="23"/>
    </row>
    <row r="29" spans="1:3" s="18" customFormat="1" ht="12" customHeight="1" x14ac:dyDescent="0.2">
      <c r="A29" s="25" t="s">
        <v>294</v>
      </c>
      <c r="B29" s="182" t="s">
        <v>295</v>
      </c>
      <c r="C29" s="23">
        <v>12</v>
      </c>
    </row>
    <row r="30" spans="1:3" ht="12" customHeight="1" x14ac:dyDescent="0.2">
      <c r="A30" s="25"/>
      <c r="B30" s="26"/>
      <c r="C30" s="27"/>
    </row>
    <row r="31" spans="1:3" s="18" customFormat="1" ht="24" customHeight="1" x14ac:dyDescent="0.2">
      <c r="A31" s="19" t="s">
        <v>168</v>
      </c>
      <c r="B31" s="22" t="s">
        <v>174</v>
      </c>
      <c r="C31" s="23">
        <v>13</v>
      </c>
    </row>
    <row r="32" spans="1:3" s="18" customFormat="1" ht="12" customHeight="1" x14ac:dyDescent="0.2">
      <c r="A32" s="19"/>
      <c r="B32" s="22"/>
      <c r="C32" s="23"/>
    </row>
    <row r="33" spans="1:3" s="18" customFormat="1" ht="24" customHeight="1" x14ac:dyDescent="0.2">
      <c r="A33" s="19" t="s">
        <v>169</v>
      </c>
      <c r="B33" s="22" t="s">
        <v>175</v>
      </c>
      <c r="C33" s="23">
        <v>13</v>
      </c>
    </row>
    <row r="34" spans="1:3" s="18" customFormat="1" ht="12" customHeight="1" x14ac:dyDescent="0.2">
      <c r="A34" s="19"/>
      <c r="B34" s="22"/>
      <c r="C34" s="23"/>
    </row>
    <row r="35" spans="1:3" s="18" customFormat="1" ht="24" customHeight="1" x14ac:dyDescent="0.2">
      <c r="A35" s="19" t="s">
        <v>170</v>
      </c>
      <c r="B35" s="22" t="s">
        <v>176</v>
      </c>
      <c r="C35" s="23">
        <v>13</v>
      </c>
    </row>
    <row r="36" spans="1:3" s="18" customFormat="1" ht="12" customHeight="1" x14ac:dyDescent="0.2">
      <c r="A36" s="19"/>
      <c r="B36" s="22"/>
      <c r="C36" s="23"/>
    </row>
    <row r="37" spans="1:3" s="20" customFormat="1" ht="12" customHeight="1" x14ac:dyDescent="0.2">
      <c r="A37" s="4" t="s">
        <v>291</v>
      </c>
      <c r="B37" s="170" t="s">
        <v>264</v>
      </c>
      <c r="C37" s="21"/>
    </row>
    <row r="38" spans="1:3" s="20" customFormat="1" ht="12" customHeight="1" x14ac:dyDescent="0.2">
      <c r="A38" s="19"/>
      <c r="B38" s="7"/>
      <c r="C38" s="21"/>
    </row>
    <row r="39" spans="1:3" s="18" customFormat="1" ht="12" customHeight="1" x14ac:dyDescent="0.2">
      <c r="A39" s="19" t="s">
        <v>171</v>
      </c>
      <c r="B39" s="22" t="s">
        <v>23</v>
      </c>
      <c r="C39" s="23">
        <v>14</v>
      </c>
    </row>
    <row r="40" spans="1:3" s="18" customFormat="1" ht="12" customHeight="1" x14ac:dyDescent="0.2">
      <c r="A40" s="19"/>
      <c r="B40" s="22"/>
      <c r="C40" s="23"/>
    </row>
    <row r="41" spans="1:3" s="18" customFormat="1" ht="24" customHeight="1" x14ac:dyDescent="0.2">
      <c r="A41" s="19" t="s">
        <v>172</v>
      </c>
      <c r="B41" s="22" t="s">
        <v>177</v>
      </c>
      <c r="C41" s="23">
        <v>14</v>
      </c>
    </row>
    <row r="42" spans="1:3" s="18" customFormat="1" ht="8.1" customHeight="1" x14ac:dyDescent="0.2">
      <c r="A42" s="19"/>
      <c r="B42" s="7"/>
      <c r="C42" s="27"/>
    </row>
    <row r="43" spans="1:3" s="18" customFormat="1" ht="12" customHeight="1" x14ac:dyDescent="0.2">
      <c r="A43" s="25" t="s">
        <v>271</v>
      </c>
      <c r="B43" s="182" t="s">
        <v>292</v>
      </c>
      <c r="C43" s="27">
        <v>14</v>
      </c>
    </row>
    <row r="44" spans="1:3" s="18" customFormat="1" ht="12" customHeight="1" x14ac:dyDescent="0.2">
      <c r="A44" s="25"/>
      <c r="B44" s="183" t="s">
        <v>293</v>
      </c>
      <c r="C44" s="27">
        <v>14</v>
      </c>
    </row>
    <row r="45" spans="1:3" ht="30" customHeight="1" x14ac:dyDescent="0.2">
      <c r="A45" s="208" t="s">
        <v>138</v>
      </c>
      <c r="B45" s="208"/>
      <c r="C45" s="18">
        <v>15</v>
      </c>
    </row>
  </sheetData>
  <mergeCells count="3">
    <mergeCell ref="A1:C1"/>
    <mergeCell ref="A3:B3"/>
    <mergeCell ref="A45:B4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2022 22&amp;R&amp;"-,Standard"&amp;7&amp;P</oddFooter>
    <evenFooter>&amp;L&amp;"-,Standard"&amp;7&amp;P&amp;R&amp;"-,Standard"&amp;7StatA MV, Statistischer Bericht C313 2022 22</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69"/>
  <sheetViews>
    <sheetView zoomScale="140" zoomScaleNormal="140" workbookViewId="0"/>
  </sheetViews>
  <sheetFormatPr baseColWidth="10" defaultRowHeight="11.45" customHeight="1" x14ac:dyDescent="0.2"/>
  <cols>
    <col min="1" max="1" width="95.7109375" style="1" customWidth="1"/>
    <col min="2" max="16384" width="11.42578125" style="1"/>
  </cols>
  <sheetData>
    <row r="1" spans="1:1" ht="50.1" customHeight="1" x14ac:dyDescent="0.2">
      <c r="A1" s="3" t="s">
        <v>178</v>
      </c>
    </row>
    <row r="2" spans="1:1" ht="12" customHeight="1" x14ac:dyDescent="0.2"/>
    <row r="3" spans="1:1" ht="12" customHeight="1" x14ac:dyDescent="0.2"/>
    <row r="4" spans="1:1" ht="12" customHeight="1" x14ac:dyDescent="0.2"/>
    <row r="5" spans="1:1" ht="12" customHeight="1" x14ac:dyDescent="0.2"/>
    <row r="6" spans="1:1" ht="12" customHeight="1" x14ac:dyDescent="0.2"/>
    <row r="7" spans="1:1" ht="12" customHeight="1" x14ac:dyDescent="0.2"/>
    <row r="8" spans="1:1" ht="12" customHeight="1" x14ac:dyDescent="0.2"/>
    <row r="9" spans="1:1" ht="12" customHeight="1" x14ac:dyDescent="0.2"/>
    <row r="10" spans="1:1" ht="12" customHeight="1" x14ac:dyDescent="0.2"/>
    <row r="11" spans="1:1" ht="12" customHeight="1" x14ac:dyDescent="0.2"/>
    <row r="12" spans="1:1" ht="12" customHeight="1" x14ac:dyDescent="0.2"/>
    <row r="13" spans="1:1" ht="12" customHeight="1" x14ac:dyDescent="0.2"/>
    <row r="14" spans="1:1" ht="12" customHeight="1" x14ac:dyDescent="0.2"/>
    <row r="15" spans="1:1" ht="12" customHeight="1" x14ac:dyDescent="0.2"/>
    <row r="16" spans="1:1" ht="12" customHeight="1" x14ac:dyDescent="0.2"/>
    <row r="17" ht="12" customHeight="1" x14ac:dyDescent="0.2"/>
    <row r="18" ht="12" customHeight="1" x14ac:dyDescent="0.2"/>
    <row r="19" ht="12" customHeight="1" x14ac:dyDescent="0.2"/>
    <row r="20" ht="12" customHeight="1" x14ac:dyDescent="0.2"/>
    <row r="21" ht="12" customHeight="1" x14ac:dyDescent="0.2"/>
    <row r="22" ht="12" customHeight="1" x14ac:dyDescent="0.2"/>
    <row r="23" ht="12" customHeight="1" x14ac:dyDescent="0.2"/>
    <row r="24" ht="12" customHeight="1" x14ac:dyDescent="0.2"/>
    <row r="25" ht="12" customHeight="1" x14ac:dyDescent="0.2"/>
    <row r="26" ht="12" customHeight="1" x14ac:dyDescent="0.2"/>
    <row r="27" ht="12" customHeight="1" x14ac:dyDescent="0.2"/>
    <row r="28" ht="12" customHeight="1" x14ac:dyDescent="0.2"/>
    <row r="29" ht="12" customHeight="1" x14ac:dyDescent="0.2"/>
    <row r="30" ht="12" customHeight="1" x14ac:dyDescent="0.2"/>
    <row r="31" ht="12" customHeight="1" x14ac:dyDescent="0.2"/>
    <row r="3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ht="12" customHeight="1" x14ac:dyDescent="0.2"/>
    <row r="162" ht="12" customHeight="1" x14ac:dyDescent="0.2"/>
    <row r="163" ht="12" customHeight="1" x14ac:dyDescent="0.2"/>
    <row r="164" ht="12" customHeight="1" x14ac:dyDescent="0.2"/>
    <row r="165" ht="12" customHeight="1" x14ac:dyDescent="0.2"/>
    <row r="166" ht="12" customHeight="1" x14ac:dyDescent="0.2"/>
    <row r="167" ht="12" customHeight="1" x14ac:dyDescent="0.2"/>
    <row r="168" ht="12" customHeight="1" x14ac:dyDescent="0.2"/>
    <row r="169"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2022 22&amp;R&amp;"-,Standard"&amp;7&amp;P</oddFooter>
    <evenFooter>&amp;L&amp;"-,Standard"&amp;7&amp;P&amp;R&amp;"-,Standard"&amp;7StatA MV, Statistischer Bericht C313 2022 22</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7"/>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RowHeight="12.75" x14ac:dyDescent="0.2"/>
  <cols>
    <col min="1" max="1" width="3.7109375" style="29" customWidth="1"/>
    <col min="2" max="2" width="49.42578125" style="29" customWidth="1"/>
    <col min="3" max="3" width="12.7109375" style="29" customWidth="1"/>
    <col min="4" max="4" width="12.7109375" style="42" customWidth="1"/>
    <col min="5" max="5" width="12.7109375" style="43" customWidth="1"/>
    <col min="6" max="16384" width="11.42578125" style="29"/>
  </cols>
  <sheetData>
    <row r="1" spans="1:5" ht="24.95" customHeight="1" x14ac:dyDescent="0.2">
      <c r="A1" s="209" t="s">
        <v>268</v>
      </c>
      <c r="B1" s="210"/>
      <c r="C1" s="211" t="s">
        <v>281</v>
      </c>
      <c r="D1" s="211"/>
      <c r="E1" s="212"/>
    </row>
    <row r="2" spans="1:5" s="30" customFormat="1" ht="24.95" customHeight="1" x14ac:dyDescent="0.2">
      <c r="A2" s="215" t="s">
        <v>137</v>
      </c>
      <c r="B2" s="216"/>
      <c r="C2" s="213" t="s">
        <v>266</v>
      </c>
      <c r="D2" s="213"/>
      <c r="E2" s="214"/>
    </row>
    <row r="3" spans="1:5" ht="11.45" customHeight="1" x14ac:dyDescent="0.2">
      <c r="A3" s="217" t="s">
        <v>40</v>
      </c>
      <c r="B3" s="218" t="s">
        <v>24</v>
      </c>
      <c r="C3" s="218">
        <v>2021</v>
      </c>
      <c r="D3" s="219">
        <v>2022</v>
      </c>
      <c r="E3" s="220" t="s">
        <v>265</v>
      </c>
    </row>
    <row r="4" spans="1:5" ht="11.45" customHeight="1" x14ac:dyDescent="0.2">
      <c r="A4" s="217"/>
      <c r="B4" s="218"/>
      <c r="C4" s="218"/>
      <c r="D4" s="219"/>
      <c r="E4" s="220"/>
    </row>
    <row r="5" spans="1:5" x14ac:dyDescent="0.2">
      <c r="A5" s="217"/>
      <c r="B5" s="218"/>
      <c r="C5" s="218" t="s">
        <v>25</v>
      </c>
      <c r="D5" s="218"/>
      <c r="E5" s="45" t="s">
        <v>26</v>
      </c>
    </row>
    <row r="6" spans="1:5" s="35" customFormat="1" ht="11.45" customHeight="1" x14ac:dyDescent="0.2">
      <c r="A6" s="31">
        <v>1</v>
      </c>
      <c r="B6" s="32">
        <v>2</v>
      </c>
      <c r="C6" s="32">
        <v>3</v>
      </c>
      <c r="D6" s="33">
        <v>4</v>
      </c>
      <c r="E6" s="34">
        <v>5</v>
      </c>
    </row>
    <row r="7" spans="1:5" ht="11.45" customHeight="1" x14ac:dyDescent="0.2">
      <c r="A7" s="46"/>
      <c r="B7" s="47"/>
      <c r="C7" s="48"/>
      <c r="D7" s="48"/>
      <c r="E7" s="49"/>
    </row>
    <row r="8" spans="1:5" ht="11.45" customHeight="1" x14ac:dyDescent="0.2">
      <c r="A8" s="59">
        <f>IF(C8&lt;&gt;"",COUNTA($C8:C$8),"")</f>
        <v>1</v>
      </c>
      <c r="B8" s="50" t="s">
        <v>27</v>
      </c>
      <c r="C8" s="53">
        <v>451005</v>
      </c>
      <c r="D8" s="54">
        <v>458837</v>
      </c>
      <c r="E8" s="55">
        <f>D8*100/C8-100</f>
        <v>1.7365661134577266</v>
      </c>
    </row>
    <row r="9" spans="1:5" ht="11.45" customHeight="1" x14ac:dyDescent="0.2">
      <c r="A9" s="59" t="str">
        <f>IF(C9&lt;&gt;"",COUNTA($C$8:C9),"")</f>
        <v/>
      </c>
      <c r="B9" s="50"/>
      <c r="C9" s="56"/>
      <c r="D9" s="57"/>
      <c r="E9" s="58"/>
    </row>
    <row r="10" spans="1:5" ht="11.45" customHeight="1" x14ac:dyDescent="0.2">
      <c r="A10" s="59">
        <f>IF(C10&lt;&gt;"",COUNTA($C$8:C10),"")</f>
        <v>2</v>
      </c>
      <c r="B10" s="51" t="s">
        <v>225</v>
      </c>
      <c r="C10" s="56">
        <v>92102</v>
      </c>
      <c r="D10" s="57">
        <v>93181</v>
      </c>
      <c r="E10" s="58">
        <f t="shared" ref="E10:E25" si="0">D10*100/C10-100</f>
        <v>1.171527219821499</v>
      </c>
    </row>
    <row r="11" spans="1:5" ht="11.45" customHeight="1" x14ac:dyDescent="0.2">
      <c r="A11" s="59">
        <f>IF(C11&lt;&gt;"",COUNTA($C$8:C11),"")</f>
        <v>3</v>
      </c>
      <c r="B11" s="51" t="s">
        <v>226</v>
      </c>
      <c r="C11" s="56">
        <v>34728</v>
      </c>
      <c r="D11" s="57">
        <v>36985</v>
      </c>
      <c r="E11" s="58">
        <f t="shared" si="0"/>
        <v>6.4990785533287294</v>
      </c>
    </row>
    <row r="12" spans="1:5" ht="11.45" customHeight="1" x14ac:dyDescent="0.2">
      <c r="A12" s="59">
        <f>IF(C12&lt;&gt;"",COUNTA($C$8:C12),"")</f>
        <v>4</v>
      </c>
      <c r="B12" s="51" t="s">
        <v>227</v>
      </c>
      <c r="C12" s="56">
        <v>7233</v>
      </c>
      <c r="D12" s="57">
        <v>10288</v>
      </c>
      <c r="E12" s="58">
        <f t="shared" si="0"/>
        <v>42.236969445596571</v>
      </c>
    </row>
    <row r="13" spans="1:5" ht="11.45" customHeight="1" x14ac:dyDescent="0.2">
      <c r="A13" s="59">
        <f>IF(C13&lt;&gt;"",COUNTA($C$8:C13),"")</f>
        <v>5</v>
      </c>
      <c r="B13" s="51" t="s">
        <v>228</v>
      </c>
      <c r="C13" s="56">
        <v>27495</v>
      </c>
      <c r="D13" s="57">
        <v>26697</v>
      </c>
      <c r="E13" s="58">
        <f t="shared" si="0"/>
        <v>-2.9023458810692802</v>
      </c>
    </row>
    <row r="14" spans="1:5" ht="11.45" customHeight="1" x14ac:dyDescent="0.2">
      <c r="A14" s="59">
        <f>IF(C14&lt;&gt;"",COUNTA($C$8:C14),"")</f>
        <v>6</v>
      </c>
      <c r="B14" s="51" t="s">
        <v>229</v>
      </c>
      <c r="C14" s="56">
        <v>92442</v>
      </c>
      <c r="D14" s="57">
        <v>98821</v>
      </c>
      <c r="E14" s="58">
        <f t="shared" si="0"/>
        <v>6.9005430432054737</v>
      </c>
    </row>
    <row r="15" spans="1:5" ht="11.45" customHeight="1" x14ac:dyDescent="0.2">
      <c r="A15" s="59">
        <f>IF(C15&lt;&gt;"",COUNTA($C$8:C15),"")</f>
        <v>7</v>
      </c>
      <c r="B15" s="51" t="s">
        <v>230</v>
      </c>
      <c r="C15" s="56">
        <v>16265</v>
      </c>
      <c r="D15" s="57">
        <v>24337</v>
      </c>
      <c r="E15" s="58">
        <f t="shared" si="0"/>
        <v>49.628035659391344</v>
      </c>
    </row>
    <row r="16" spans="1:5" ht="11.45" customHeight="1" x14ac:dyDescent="0.2">
      <c r="A16" s="59">
        <f>IF(C16&lt;&gt;"",COUNTA($C$8:C16),"")</f>
        <v>8</v>
      </c>
      <c r="B16" s="51" t="s">
        <v>231</v>
      </c>
      <c r="C16" s="56">
        <v>76177</v>
      </c>
      <c r="D16" s="57">
        <v>74484</v>
      </c>
      <c r="E16" s="58">
        <f t="shared" si="0"/>
        <v>-2.222455596833683</v>
      </c>
    </row>
    <row r="17" spans="1:6" ht="11.45" customHeight="1" x14ac:dyDescent="0.2">
      <c r="A17" s="59">
        <f>IF(C17&lt;&gt;"",COUNTA($C$8:C17),"")</f>
        <v>9</v>
      </c>
      <c r="B17" s="51" t="s">
        <v>232</v>
      </c>
      <c r="C17" s="56">
        <v>6986</v>
      </c>
      <c r="D17" s="57">
        <v>6853</v>
      </c>
      <c r="E17" s="58">
        <f t="shared" si="0"/>
        <v>-1.9038076152304626</v>
      </c>
    </row>
    <row r="18" spans="1:6" ht="11.45" customHeight="1" x14ac:dyDescent="0.2">
      <c r="A18" s="59">
        <f>IF(C18&lt;&gt;"",COUNTA($C$8:C18),"")</f>
        <v>10</v>
      </c>
      <c r="B18" s="51" t="s">
        <v>233</v>
      </c>
      <c r="C18" s="56">
        <v>69191</v>
      </c>
      <c r="D18" s="57">
        <f>D16-D17</f>
        <v>67631</v>
      </c>
      <c r="E18" s="58">
        <f t="shared" si="0"/>
        <v>-2.2546284921449313</v>
      </c>
    </row>
    <row r="19" spans="1:6" ht="11.45" customHeight="1" x14ac:dyDescent="0.2">
      <c r="A19" s="59">
        <f>IF(C19&lt;&gt;"",COUNTA($C$8:C19),"")</f>
        <v>11</v>
      </c>
      <c r="B19" s="51" t="s">
        <v>234</v>
      </c>
      <c r="C19" s="56">
        <v>231733</v>
      </c>
      <c r="D19" s="57">
        <f>D8-D10-D11-D14</f>
        <v>229850</v>
      </c>
      <c r="E19" s="58">
        <f t="shared" si="0"/>
        <v>-0.81257309058270266</v>
      </c>
      <c r="F19" s="37"/>
    </row>
    <row r="20" spans="1:6" ht="11.45" customHeight="1" x14ac:dyDescent="0.2">
      <c r="A20" s="59">
        <f>IF(C20&lt;&gt;"",COUNTA($C$8:C20),"")</f>
        <v>12</v>
      </c>
      <c r="B20" s="51" t="s">
        <v>230</v>
      </c>
      <c r="C20" s="56">
        <v>4372</v>
      </c>
      <c r="D20" s="57">
        <v>4672</v>
      </c>
      <c r="E20" s="58">
        <f t="shared" si="0"/>
        <v>6.8618481244281782</v>
      </c>
    </row>
    <row r="21" spans="1:6" ht="11.45" customHeight="1" x14ac:dyDescent="0.2">
      <c r="A21" s="59">
        <f>IF(C21&lt;&gt;"",COUNTA($C$8:C21),"")</f>
        <v>13</v>
      </c>
      <c r="B21" s="51" t="s">
        <v>231</v>
      </c>
      <c r="C21" s="56">
        <v>17120</v>
      </c>
      <c r="D21" s="57">
        <v>17940</v>
      </c>
      <c r="E21" s="58">
        <f t="shared" si="0"/>
        <v>4.7897196261682211</v>
      </c>
    </row>
    <row r="22" spans="1:6" ht="11.45" customHeight="1" x14ac:dyDescent="0.2">
      <c r="A22" s="59">
        <f>IF(C22&lt;&gt;"",COUNTA($C$8:C22),"")</f>
        <v>14</v>
      </c>
      <c r="B22" s="51" t="s">
        <v>232</v>
      </c>
      <c r="C22" s="56">
        <v>946</v>
      </c>
      <c r="D22" s="57">
        <v>1062</v>
      </c>
      <c r="E22" s="58">
        <f t="shared" si="0"/>
        <v>12.262156448202958</v>
      </c>
    </row>
    <row r="23" spans="1:6" ht="11.45" customHeight="1" x14ac:dyDescent="0.2">
      <c r="A23" s="59">
        <f>IF(C23&lt;&gt;"",COUNTA($C$8:C23),"")</f>
        <v>15</v>
      </c>
      <c r="B23" s="51" t="s">
        <v>233</v>
      </c>
      <c r="C23" s="56">
        <v>16174</v>
      </c>
      <c r="D23" s="57">
        <f>D21-D22</f>
        <v>16878</v>
      </c>
      <c r="E23" s="58">
        <f t="shared" si="0"/>
        <v>4.3526647706195121</v>
      </c>
    </row>
    <row r="24" spans="1:6" ht="11.45" customHeight="1" x14ac:dyDescent="0.2">
      <c r="A24" s="59">
        <f>IF(C24&lt;&gt;"",COUNTA($C$8:C24),"")</f>
        <v>16</v>
      </c>
      <c r="B24" s="51" t="s">
        <v>235</v>
      </c>
      <c r="C24" s="56">
        <v>153153</v>
      </c>
      <c r="D24" s="57">
        <v>151354</v>
      </c>
      <c r="E24" s="58">
        <f t="shared" si="0"/>
        <v>-1.1746423511129365</v>
      </c>
    </row>
    <row r="25" spans="1:6" ht="11.45" customHeight="1" x14ac:dyDescent="0.2">
      <c r="A25" s="59">
        <f>IF(C25&lt;&gt;"",COUNTA($C$8:C25),"")</f>
        <v>17</v>
      </c>
      <c r="B25" s="51" t="s">
        <v>282</v>
      </c>
      <c r="C25" s="56">
        <v>57088</v>
      </c>
      <c r="D25" s="57">
        <v>55884</v>
      </c>
      <c r="E25" s="58">
        <f t="shared" si="0"/>
        <v>-2.1090246636771326</v>
      </c>
    </row>
    <row r="26" spans="1:6" ht="11.45" customHeight="1" x14ac:dyDescent="0.2">
      <c r="A26" s="59" t="str">
        <f>IF(C26&lt;&gt;"",COUNTA($C$8:C26),"")</f>
        <v/>
      </c>
      <c r="B26" s="50"/>
      <c r="C26" s="56"/>
      <c r="D26" s="57"/>
      <c r="E26" s="58"/>
    </row>
    <row r="27" spans="1:6" ht="11.45" customHeight="1" x14ac:dyDescent="0.2">
      <c r="A27" s="59" t="str">
        <f>IF(C27&lt;&gt;"",COUNTA($C$8:C27),"")</f>
        <v/>
      </c>
      <c r="B27" s="51"/>
      <c r="C27" s="56"/>
      <c r="D27" s="57"/>
      <c r="E27" s="58"/>
    </row>
    <row r="28" spans="1:6" ht="11.45" customHeight="1" x14ac:dyDescent="0.2">
      <c r="A28" s="59">
        <f>IF(C28&lt;&gt;"",COUNTA($C$8:C28),"")</f>
        <v>18</v>
      </c>
      <c r="B28" s="50" t="s">
        <v>28</v>
      </c>
      <c r="C28" s="53">
        <v>700100</v>
      </c>
      <c r="D28" s="54">
        <v>564600</v>
      </c>
      <c r="E28" s="55">
        <f t="shared" ref="E28:E44" si="1">D28*100/C28-100</f>
        <v>-19.354377946007716</v>
      </c>
    </row>
    <row r="29" spans="1:6" ht="11.45" customHeight="1" x14ac:dyDescent="0.2">
      <c r="A29" s="59" t="str">
        <f>IF(C29&lt;&gt;"",COUNTA($C$8:C29),"")</f>
        <v/>
      </c>
      <c r="B29" s="50"/>
      <c r="C29" s="56"/>
      <c r="D29" s="57"/>
      <c r="E29" s="58"/>
    </row>
    <row r="30" spans="1:6" ht="11.45" customHeight="1" x14ac:dyDescent="0.2">
      <c r="A30" s="59">
        <f>IF(C30&lt;&gt;"",COUNTA($C$8:C30),"")</f>
        <v>19</v>
      </c>
      <c r="B30" s="51" t="s">
        <v>236</v>
      </c>
      <c r="C30" s="56">
        <v>249900</v>
      </c>
      <c r="D30" s="57">
        <v>212300</v>
      </c>
      <c r="E30" s="58">
        <f t="shared" si="1"/>
        <v>-15.046018407362951</v>
      </c>
    </row>
    <row r="31" spans="1:6" ht="11.45" customHeight="1" x14ac:dyDescent="0.2">
      <c r="A31" s="59">
        <f>IF(C31&lt;&gt;"",COUNTA($C$8:C31),"")</f>
        <v>20</v>
      </c>
      <c r="B31" s="51" t="s">
        <v>237</v>
      </c>
      <c r="C31" s="56">
        <v>145800</v>
      </c>
      <c r="D31" s="57">
        <v>110600</v>
      </c>
      <c r="E31" s="58">
        <f t="shared" si="1"/>
        <v>-24.142661179698223</v>
      </c>
    </row>
    <row r="32" spans="1:6" ht="11.45" customHeight="1" x14ac:dyDescent="0.2">
      <c r="A32" s="59">
        <f>IF(C32&lt;&gt;"",COUNTA($C$8:C32),"")</f>
        <v>21</v>
      </c>
      <c r="B32" s="51" t="s">
        <v>238</v>
      </c>
      <c r="C32" s="56">
        <v>231200</v>
      </c>
      <c r="D32" s="57">
        <v>179800</v>
      </c>
      <c r="E32" s="58">
        <f t="shared" si="1"/>
        <v>-22.231833910034595</v>
      </c>
    </row>
    <row r="33" spans="1:5" ht="11.45" customHeight="1" x14ac:dyDescent="0.2">
      <c r="A33" s="59">
        <f>IF(C33&lt;&gt;"",COUNTA($C$8:C33),"")</f>
        <v>22</v>
      </c>
      <c r="B33" s="51" t="s">
        <v>239</v>
      </c>
      <c r="C33" s="56">
        <v>96600</v>
      </c>
      <c r="D33" s="57">
        <v>75900</v>
      </c>
      <c r="E33" s="58">
        <f t="shared" si="1"/>
        <v>-21.428571428571431</v>
      </c>
    </row>
    <row r="34" spans="1:5" ht="11.45" customHeight="1" x14ac:dyDescent="0.2">
      <c r="A34" s="59">
        <f>IF(C34&lt;&gt;"",COUNTA($C$8:C34),"")</f>
        <v>23</v>
      </c>
      <c r="B34" s="51" t="s">
        <v>240</v>
      </c>
      <c r="C34" s="56">
        <v>96800</v>
      </c>
      <c r="D34" s="57">
        <v>80000</v>
      </c>
      <c r="E34" s="58">
        <f t="shared" si="1"/>
        <v>-17.355371900826441</v>
      </c>
    </row>
    <row r="35" spans="1:5" ht="11.45" customHeight="1" x14ac:dyDescent="0.2">
      <c r="A35" s="59">
        <f>IF(C35&lt;&gt;"",COUNTA($C$8:C35),"")</f>
        <v>24</v>
      </c>
      <c r="B35" s="51" t="s">
        <v>241</v>
      </c>
      <c r="C35" s="56">
        <v>37800</v>
      </c>
      <c r="D35" s="57">
        <v>23800</v>
      </c>
      <c r="E35" s="58">
        <f t="shared" si="1"/>
        <v>-37.037037037037038</v>
      </c>
    </row>
    <row r="36" spans="1:5" ht="11.45" customHeight="1" x14ac:dyDescent="0.2">
      <c r="A36" s="59">
        <f>IF(C36&lt;&gt;"",COUNTA($C$8:C36),"")</f>
        <v>25</v>
      </c>
      <c r="B36" s="51" t="s">
        <v>242</v>
      </c>
      <c r="C36" s="56">
        <v>73300</v>
      </c>
      <c r="D36" s="57">
        <v>62000</v>
      </c>
      <c r="E36" s="58">
        <f t="shared" si="1"/>
        <v>-15.416098226466573</v>
      </c>
    </row>
    <row r="37" spans="1:5" s="38" customFormat="1" ht="11.45" customHeight="1" x14ac:dyDescent="0.2">
      <c r="A37" s="59">
        <f>IF(C37&lt;&gt;"",COUNTA($C$8:C37),"")</f>
        <v>26</v>
      </c>
      <c r="B37" s="52" t="s">
        <v>243</v>
      </c>
      <c r="C37" s="56">
        <v>400</v>
      </c>
      <c r="D37" s="57" t="s">
        <v>11</v>
      </c>
      <c r="E37" s="58" t="s">
        <v>9</v>
      </c>
    </row>
    <row r="38" spans="1:5" ht="11.45" customHeight="1" x14ac:dyDescent="0.2">
      <c r="A38" s="59">
        <f>IF(C38&lt;&gt;"",COUNTA($C$8:C38),"")</f>
        <v>27</v>
      </c>
      <c r="B38" s="51" t="s">
        <v>244</v>
      </c>
      <c r="C38" s="56">
        <v>72800</v>
      </c>
      <c r="D38" s="57">
        <v>61600</v>
      </c>
      <c r="E38" s="58">
        <f t="shared" si="1"/>
        <v>-15.384615384615387</v>
      </c>
    </row>
    <row r="39" spans="1:5" ht="11.45" customHeight="1" x14ac:dyDescent="0.2">
      <c r="A39" s="59">
        <f>IF(C39&lt;&gt;"",COUNTA($C$8:C39),"")</f>
        <v>28</v>
      </c>
      <c r="B39" s="51" t="s">
        <v>245</v>
      </c>
      <c r="C39" s="56">
        <v>42400</v>
      </c>
      <c r="D39" s="57">
        <f>D40+D41</f>
        <v>37300</v>
      </c>
      <c r="E39" s="58">
        <f t="shared" si="1"/>
        <v>-12.028301886792448</v>
      </c>
    </row>
    <row r="40" spans="1:5" ht="11.45" customHeight="1" x14ac:dyDescent="0.2">
      <c r="A40" s="59">
        <f>IF(C40&lt;&gt;"",COUNTA($C$8:C40),"")</f>
        <v>29</v>
      </c>
      <c r="B40" s="51" t="s">
        <v>246</v>
      </c>
      <c r="C40" s="56">
        <v>10500</v>
      </c>
      <c r="D40" s="57">
        <v>7700</v>
      </c>
      <c r="E40" s="58">
        <f t="shared" si="1"/>
        <v>-26.666666666666671</v>
      </c>
    </row>
    <row r="41" spans="1:5" ht="11.45" customHeight="1" x14ac:dyDescent="0.2">
      <c r="A41" s="59">
        <f>IF(C41&lt;&gt;"",COUNTA($C$8:C41),"")</f>
        <v>30</v>
      </c>
      <c r="B41" s="51" t="s">
        <v>247</v>
      </c>
      <c r="C41" s="56">
        <v>31900</v>
      </c>
      <c r="D41" s="57">
        <v>29600</v>
      </c>
      <c r="E41" s="58">
        <f t="shared" si="1"/>
        <v>-7.210031347962385</v>
      </c>
    </row>
    <row r="42" spans="1:5" ht="11.45" customHeight="1" x14ac:dyDescent="0.2">
      <c r="A42" s="59">
        <f>IF(C42&lt;&gt;"",COUNTA($C$8:C42),"")</f>
        <v>31</v>
      </c>
      <c r="B42" s="51" t="s">
        <v>248</v>
      </c>
      <c r="C42" s="56">
        <v>30400</v>
      </c>
      <c r="D42" s="57">
        <f>D43+D44</f>
        <v>24400</v>
      </c>
      <c r="E42" s="58">
        <f t="shared" si="1"/>
        <v>-19.736842105263165</v>
      </c>
    </row>
    <row r="43" spans="1:5" ht="11.45" customHeight="1" x14ac:dyDescent="0.2">
      <c r="A43" s="59">
        <f>IF(C43&lt;&gt;"",COUNTA($C$8:C43),"")</f>
        <v>32</v>
      </c>
      <c r="B43" s="51" t="s">
        <v>249</v>
      </c>
      <c r="C43" s="56">
        <v>21300</v>
      </c>
      <c r="D43" s="57">
        <v>16800</v>
      </c>
      <c r="E43" s="58">
        <f t="shared" si="1"/>
        <v>-21.126760563380287</v>
      </c>
    </row>
    <row r="44" spans="1:5" ht="11.45" customHeight="1" x14ac:dyDescent="0.2">
      <c r="A44" s="59">
        <f>IF(C44&lt;&gt;"",COUNTA($C$8:C44),"")</f>
        <v>33</v>
      </c>
      <c r="B44" s="51" t="s">
        <v>250</v>
      </c>
      <c r="C44" s="56">
        <v>9200</v>
      </c>
      <c r="D44" s="57">
        <v>7600</v>
      </c>
      <c r="E44" s="58">
        <f t="shared" si="1"/>
        <v>-17.391304347826093</v>
      </c>
    </row>
    <row r="45" spans="1:5" ht="11.45" customHeight="1" x14ac:dyDescent="0.2">
      <c r="A45" s="59" t="str">
        <f>IF(C45&lt;&gt;"",COUNTA($C$8:C45),"")</f>
        <v/>
      </c>
      <c r="B45" s="50"/>
      <c r="C45" s="56"/>
      <c r="D45" s="57"/>
      <c r="E45" s="58"/>
    </row>
    <row r="46" spans="1:5" ht="11.45" customHeight="1" x14ac:dyDescent="0.2">
      <c r="A46" s="59" t="str">
        <f>IF(C46&lt;&gt;"",COUNTA($C$8:C46),"")</f>
        <v/>
      </c>
      <c r="B46" s="51"/>
      <c r="C46" s="56"/>
      <c r="D46" s="57"/>
      <c r="E46" s="58"/>
    </row>
    <row r="47" spans="1:5" ht="11.45" customHeight="1" x14ac:dyDescent="0.2">
      <c r="A47" s="59">
        <f>IF(C47&lt;&gt;"",COUNTA($C$8:C47),"")</f>
        <v>34</v>
      </c>
      <c r="B47" s="50" t="s">
        <v>29</v>
      </c>
      <c r="C47" s="53">
        <v>72800</v>
      </c>
      <c r="D47" s="54">
        <v>70300</v>
      </c>
      <c r="E47" s="55">
        <f t="shared" ref="E47:E53" si="2">D47*100/C47-100</f>
        <v>-3.4340659340659272</v>
      </c>
    </row>
    <row r="48" spans="1:5" ht="11.45" customHeight="1" x14ac:dyDescent="0.2">
      <c r="A48" s="59" t="str">
        <f>IF(C48&lt;&gt;"",COUNTA($C$8:C48),"")</f>
        <v/>
      </c>
      <c r="B48" s="50"/>
      <c r="C48" s="56"/>
      <c r="D48" s="57"/>
      <c r="E48" s="58"/>
    </row>
    <row r="49" spans="1:5" ht="11.45" customHeight="1" x14ac:dyDescent="0.2">
      <c r="A49" s="59">
        <f>IF(C49&lt;&gt;"",COUNTA($C$8:C49),"")</f>
        <v>35</v>
      </c>
      <c r="B49" s="51" t="s">
        <v>251</v>
      </c>
      <c r="C49" s="56">
        <v>48700</v>
      </c>
      <c r="D49" s="57">
        <v>47900</v>
      </c>
      <c r="E49" s="58">
        <f t="shared" si="2"/>
        <v>-1.642710472279262</v>
      </c>
    </row>
    <row r="50" spans="1:5" s="38" customFormat="1" ht="11.45" customHeight="1" x14ac:dyDescent="0.2">
      <c r="A50" s="59">
        <f>IF(C50&lt;&gt;"",COUNTA($C$8:C50),"")</f>
        <v>36</v>
      </c>
      <c r="B50" s="52" t="s">
        <v>252</v>
      </c>
      <c r="C50" s="56" t="s">
        <v>11</v>
      </c>
      <c r="D50" s="57" t="s">
        <v>11</v>
      </c>
      <c r="E50" s="58" t="s">
        <v>9</v>
      </c>
    </row>
    <row r="51" spans="1:5" s="38" customFormat="1" ht="11.45" customHeight="1" x14ac:dyDescent="0.2">
      <c r="A51" s="59">
        <f>IF(C51&lt;&gt;"",COUNTA($C$8:C51),"")</f>
        <v>37</v>
      </c>
      <c r="B51" s="52" t="s">
        <v>253</v>
      </c>
      <c r="C51" s="56">
        <v>48000</v>
      </c>
      <c r="D51" s="57">
        <v>47200</v>
      </c>
      <c r="E51" s="58">
        <f t="shared" si="2"/>
        <v>-1.6666666666666714</v>
      </c>
    </row>
    <row r="52" spans="1:5" ht="11.45" customHeight="1" x14ac:dyDescent="0.2">
      <c r="A52" s="59">
        <f>IF(C52&lt;&gt;"",COUNTA($C$8:C52),"")</f>
        <v>38</v>
      </c>
      <c r="B52" s="51" t="s">
        <v>254</v>
      </c>
      <c r="C52" s="56">
        <v>22400</v>
      </c>
      <c r="D52" s="57">
        <v>19900</v>
      </c>
      <c r="E52" s="58">
        <f t="shared" si="2"/>
        <v>-11.160714285714292</v>
      </c>
    </row>
    <row r="53" spans="1:5" ht="11.45" customHeight="1" x14ac:dyDescent="0.2">
      <c r="A53" s="59">
        <f>IF(C53&lt;&gt;"",COUNTA($C$8:C53),"")</f>
        <v>39</v>
      </c>
      <c r="B53" s="51" t="s">
        <v>255</v>
      </c>
      <c r="C53" s="56">
        <v>1300</v>
      </c>
      <c r="D53" s="57">
        <v>1500</v>
      </c>
      <c r="E53" s="58">
        <f t="shared" si="2"/>
        <v>15.384615384615387</v>
      </c>
    </row>
    <row r="54" spans="1:5" ht="11.45" customHeight="1" x14ac:dyDescent="0.2">
      <c r="A54" s="59">
        <f>IF(C54&lt;&gt;"",COUNTA($C$8:C54),"")</f>
        <v>40</v>
      </c>
      <c r="B54" s="51" t="s">
        <v>256</v>
      </c>
      <c r="C54" s="56" t="s">
        <v>11</v>
      </c>
      <c r="D54" s="57" t="s">
        <v>11</v>
      </c>
      <c r="E54" s="58" t="s">
        <v>9</v>
      </c>
    </row>
    <row r="55" spans="1:5" ht="11.45" customHeight="1" x14ac:dyDescent="0.2">
      <c r="C55" s="39"/>
      <c r="D55" s="40"/>
      <c r="E55" s="41"/>
    </row>
    <row r="56" spans="1:5" ht="11.45" customHeight="1" x14ac:dyDescent="0.2"/>
    <row r="57" spans="1:5" x14ac:dyDescent="0.2">
      <c r="C57" s="44"/>
    </row>
  </sheetData>
  <mergeCells count="10">
    <mergeCell ref="A1:B1"/>
    <mergeCell ref="C1:E1"/>
    <mergeCell ref="C2:E2"/>
    <mergeCell ref="A2:B2"/>
    <mergeCell ref="A3:A5"/>
    <mergeCell ref="B3:B5"/>
    <mergeCell ref="C3:C4"/>
    <mergeCell ref="D3:D4"/>
    <mergeCell ref="C5:D5"/>
    <mergeCell ref="E3:E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2022 22&amp;R&amp;"-,Standard"&amp;7&amp;P</oddFooter>
    <evenFooter>&amp;L&amp;"-,Standard"&amp;7&amp;P&amp;R&amp;"-,Standard"&amp;7StatA MV, Statistischer Bericht C313 2022 22</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140" zoomScaleNormal="140" workbookViewId="0"/>
  </sheetViews>
  <sheetFormatPr baseColWidth="10" defaultRowHeight="12.75" x14ac:dyDescent="0.2"/>
  <cols>
    <col min="1" max="2" width="45.7109375" style="29" customWidth="1"/>
    <col min="3" max="16384" width="11.42578125" style="29"/>
  </cols>
  <sheetData>
    <row r="1" spans="1:1" s="60" customFormat="1" ht="30" customHeight="1" x14ac:dyDescent="0.2">
      <c r="A1" s="60" t="s">
        <v>283</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2022 22&amp;R&amp;"-,Standard"&amp;7&amp;P</oddFooter>
    <evenFooter>&amp;L&amp;"-,Standard"&amp;7&amp;P&amp;R&amp;"-,Standard"&amp;7StatA MV, Statistischer Bericht C313 2022 22</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38"/>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RowHeight="11.25" x14ac:dyDescent="0.2"/>
  <cols>
    <col min="1" max="1" width="3.7109375" style="76" customWidth="1"/>
    <col min="2" max="2" width="20.7109375" style="77" customWidth="1"/>
    <col min="3" max="3" width="12.7109375" style="77" customWidth="1"/>
    <col min="4" max="4" width="11.7109375" style="76" customWidth="1"/>
    <col min="5" max="8" width="10.7109375" style="76" customWidth="1"/>
    <col min="9" max="14" width="11.28515625" style="76" customWidth="1"/>
    <col min="15" max="16384" width="11.42578125" style="71"/>
  </cols>
  <sheetData>
    <row r="1" spans="1:15" s="82" customFormat="1" ht="24.95" customHeight="1" x14ac:dyDescent="0.2">
      <c r="A1" s="232" t="s">
        <v>143</v>
      </c>
      <c r="B1" s="233"/>
      <c r="C1" s="233"/>
      <c r="D1" s="223" t="s">
        <v>262</v>
      </c>
      <c r="E1" s="224"/>
      <c r="F1" s="224"/>
      <c r="G1" s="224"/>
      <c r="H1" s="225"/>
      <c r="I1" s="228" t="s">
        <v>262</v>
      </c>
      <c r="J1" s="223"/>
      <c r="K1" s="223"/>
      <c r="L1" s="223"/>
      <c r="M1" s="223"/>
      <c r="N1" s="229"/>
    </row>
    <row r="2" spans="1:15" s="65" customFormat="1" ht="24.95" customHeight="1" x14ac:dyDescent="0.2">
      <c r="A2" s="234" t="s">
        <v>144</v>
      </c>
      <c r="B2" s="235"/>
      <c r="C2" s="235"/>
      <c r="D2" s="226" t="s">
        <v>285</v>
      </c>
      <c r="E2" s="226"/>
      <c r="F2" s="226"/>
      <c r="G2" s="226"/>
      <c r="H2" s="227"/>
      <c r="I2" s="231" t="s">
        <v>285</v>
      </c>
      <c r="J2" s="226"/>
      <c r="K2" s="226"/>
      <c r="L2" s="226"/>
      <c r="M2" s="226"/>
      <c r="N2" s="227"/>
    </row>
    <row r="3" spans="1:15" s="66" customFormat="1" ht="11.45" customHeight="1" x14ac:dyDescent="0.2">
      <c r="A3" s="230" t="s">
        <v>40</v>
      </c>
      <c r="B3" s="221" t="s">
        <v>193</v>
      </c>
      <c r="C3" s="221" t="s">
        <v>32</v>
      </c>
      <c r="D3" s="221" t="s">
        <v>33</v>
      </c>
      <c r="E3" s="221" t="s">
        <v>148</v>
      </c>
      <c r="F3" s="221"/>
      <c r="G3" s="221"/>
      <c r="H3" s="222"/>
      <c r="I3" s="230" t="s">
        <v>148</v>
      </c>
      <c r="J3" s="221"/>
      <c r="K3" s="221"/>
      <c r="L3" s="221"/>
      <c r="M3" s="221"/>
      <c r="N3" s="222"/>
    </row>
    <row r="4" spans="1:15" s="66" customFormat="1" ht="11.45" customHeight="1" x14ac:dyDescent="0.2">
      <c r="A4" s="230"/>
      <c r="B4" s="221"/>
      <c r="C4" s="221"/>
      <c r="D4" s="221"/>
      <c r="E4" s="221" t="s">
        <v>286</v>
      </c>
      <c r="F4" s="221" t="s">
        <v>42</v>
      </c>
      <c r="G4" s="221" t="s">
        <v>146</v>
      </c>
      <c r="H4" s="222"/>
      <c r="I4" s="230" t="s">
        <v>147</v>
      </c>
      <c r="J4" s="221"/>
      <c r="K4" s="221" t="s">
        <v>31</v>
      </c>
      <c r="L4" s="221"/>
      <c r="M4" s="221"/>
      <c r="N4" s="222"/>
    </row>
    <row r="5" spans="1:15" s="66" customFormat="1" ht="11.45" customHeight="1" x14ac:dyDescent="0.2">
      <c r="A5" s="230"/>
      <c r="B5" s="221"/>
      <c r="C5" s="221"/>
      <c r="D5" s="221"/>
      <c r="E5" s="221"/>
      <c r="F5" s="221"/>
      <c r="G5" s="221"/>
      <c r="H5" s="222"/>
      <c r="I5" s="230"/>
      <c r="J5" s="221"/>
      <c r="K5" s="221" t="s">
        <v>145</v>
      </c>
      <c r="L5" s="221"/>
      <c r="M5" s="221" t="s">
        <v>34</v>
      </c>
      <c r="N5" s="222"/>
    </row>
    <row r="6" spans="1:15" s="66" customFormat="1" ht="11.45" customHeight="1" x14ac:dyDescent="0.2">
      <c r="A6" s="230"/>
      <c r="B6" s="221"/>
      <c r="C6" s="221"/>
      <c r="D6" s="221"/>
      <c r="E6" s="221"/>
      <c r="F6" s="221"/>
      <c r="G6" s="221"/>
      <c r="H6" s="222"/>
      <c r="I6" s="230"/>
      <c r="J6" s="221"/>
      <c r="K6" s="221"/>
      <c r="L6" s="221"/>
      <c r="M6" s="221"/>
      <c r="N6" s="222"/>
    </row>
    <row r="7" spans="1:15" s="66" customFormat="1" ht="11.45" customHeight="1" x14ac:dyDescent="0.2">
      <c r="A7" s="230"/>
      <c r="B7" s="221"/>
      <c r="C7" s="221"/>
      <c r="D7" s="221"/>
      <c r="E7" s="221"/>
      <c r="F7" s="221"/>
      <c r="G7" s="67" t="s">
        <v>35</v>
      </c>
      <c r="H7" s="68" t="s">
        <v>36</v>
      </c>
      <c r="I7" s="173" t="s">
        <v>35</v>
      </c>
      <c r="J7" s="171" t="s">
        <v>36</v>
      </c>
      <c r="K7" s="171" t="s">
        <v>35</v>
      </c>
      <c r="L7" s="171" t="s">
        <v>284</v>
      </c>
      <c r="M7" s="171" t="s">
        <v>35</v>
      </c>
      <c r="N7" s="172" t="s">
        <v>284</v>
      </c>
    </row>
    <row r="8" spans="1:15" s="64" customFormat="1" ht="11.45" customHeight="1" x14ac:dyDescent="0.15">
      <c r="A8" s="61">
        <v>1</v>
      </c>
      <c r="B8" s="62">
        <v>2</v>
      </c>
      <c r="C8" s="62">
        <v>3</v>
      </c>
      <c r="D8" s="85">
        <v>4</v>
      </c>
      <c r="E8" s="85">
        <v>5</v>
      </c>
      <c r="F8" s="85">
        <v>6</v>
      </c>
      <c r="G8" s="85">
        <v>7</v>
      </c>
      <c r="H8" s="86">
        <v>8</v>
      </c>
      <c r="I8" s="87">
        <v>9</v>
      </c>
      <c r="J8" s="85">
        <v>10</v>
      </c>
      <c r="K8" s="85">
        <v>11</v>
      </c>
      <c r="L8" s="85">
        <v>12</v>
      </c>
      <c r="M8" s="85">
        <v>13</v>
      </c>
      <c r="N8" s="86">
        <v>14</v>
      </c>
    </row>
    <row r="9" spans="1:15" ht="11.45" customHeight="1" x14ac:dyDescent="0.2">
      <c r="A9" s="69" t="s">
        <v>30</v>
      </c>
      <c r="B9" s="70"/>
      <c r="C9" s="70"/>
      <c r="D9" s="83"/>
      <c r="E9" s="83"/>
      <c r="F9" s="83"/>
      <c r="G9" s="83"/>
      <c r="H9" s="83"/>
      <c r="I9" s="83" t="s">
        <v>30</v>
      </c>
      <c r="J9" s="83"/>
      <c r="K9" s="83"/>
      <c r="L9" s="83"/>
      <c r="M9" s="83"/>
      <c r="N9" s="83"/>
    </row>
    <row r="10" spans="1:15" ht="11.45" customHeight="1" x14ac:dyDescent="0.2">
      <c r="A10" s="36">
        <f>IF(E10&lt;&gt;"",COUNTA($E10:E$10),"")</f>
        <v>1</v>
      </c>
      <c r="B10" s="72" t="s">
        <v>37</v>
      </c>
      <c r="C10" s="72" t="s">
        <v>38</v>
      </c>
      <c r="D10" s="84">
        <v>3154</v>
      </c>
      <c r="E10" s="84">
        <v>626</v>
      </c>
      <c r="F10" s="84">
        <v>1954</v>
      </c>
      <c r="G10" s="84">
        <v>1669</v>
      </c>
      <c r="H10" s="84">
        <v>1806</v>
      </c>
      <c r="I10" s="84">
        <v>722</v>
      </c>
      <c r="J10" s="84">
        <v>1178</v>
      </c>
      <c r="K10" s="84">
        <v>1227</v>
      </c>
      <c r="L10" s="84">
        <v>1845</v>
      </c>
      <c r="M10" s="84">
        <v>1470</v>
      </c>
      <c r="N10" s="84">
        <v>1482</v>
      </c>
    </row>
    <row r="11" spans="1:15" ht="11.45" customHeight="1" x14ac:dyDescent="0.2">
      <c r="A11" s="36">
        <f>IF(E11&lt;&gt;"",COUNTA($E$10:E11),"")</f>
        <v>2</v>
      </c>
      <c r="B11" s="72" t="s">
        <v>30</v>
      </c>
      <c r="C11" s="72" t="s">
        <v>39</v>
      </c>
      <c r="D11" s="84">
        <v>458837</v>
      </c>
      <c r="E11" s="84">
        <v>151354</v>
      </c>
      <c r="F11" s="84">
        <v>55884</v>
      </c>
      <c r="G11" s="84">
        <v>33241</v>
      </c>
      <c r="H11" s="84">
        <v>59940</v>
      </c>
      <c r="I11" s="84">
        <v>10288</v>
      </c>
      <c r="J11" s="84">
        <v>26697</v>
      </c>
      <c r="K11" s="84">
        <v>24337</v>
      </c>
      <c r="L11" s="84">
        <v>74484</v>
      </c>
      <c r="M11" s="84">
        <v>4672</v>
      </c>
      <c r="N11" s="84">
        <v>17940</v>
      </c>
    </row>
    <row r="12" spans="1:15" ht="11.45" customHeight="1" x14ac:dyDescent="0.2">
      <c r="A12" s="36" t="str">
        <f>IF(E12&lt;&gt;"",COUNTA($E$10:E12),"")</f>
        <v/>
      </c>
      <c r="B12" s="72"/>
      <c r="C12" s="72"/>
      <c r="D12" s="83"/>
      <c r="E12" s="83"/>
      <c r="F12" s="83"/>
      <c r="G12" s="83"/>
      <c r="H12" s="83"/>
      <c r="I12" s="83"/>
      <c r="J12" s="83"/>
      <c r="K12" s="83"/>
      <c r="L12" s="83"/>
      <c r="M12" s="83"/>
      <c r="N12" s="83"/>
    </row>
    <row r="13" spans="1:15" ht="11.45" customHeight="1" x14ac:dyDescent="0.2">
      <c r="A13" s="36">
        <f>IF(E13&lt;&gt;"",COUNTA($E$10:E13),"")</f>
        <v>3</v>
      </c>
      <c r="B13" s="73" t="s">
        <v>194</v>
      </c>
      <c r="C13" s="73" t="s">
        <v>38</v>
      </c>
      <c r="D13" s="83">
        <v>10</v>
      </c>
      <c r="E13" s="83" t="s">
        <v>5</v>
      </c>
      <c r="F13" s="83">
        <v>9</v>
      </c>
      <c r="G13" s="83">
        <v>5</v>
      </c>
      <c r="H13" s="83">
        <v>8</v>
      </c>
      <c r="I13" s="83" t="s">
        <v>5</v>
      </c>
      <c r="J13" s="83">
        <v>1</v>
      </c>
      <c r="K13" s="83">
        <v>5</v>
      </c>
      <c r="L13" s="83">
        <v>5</v>
      </c>
      <c r="M13" s="83">
        <v>6</v>
      </c>
      <c r="N13" s="83">
        <v>4</v>
      </c>
      <c r="O13" s="74"/>
    </row>
    <row r="14" spans="1:15" ht="11.45" customHeight="1" x14ac:dyDescent="0.2">
      <c r="A14" s="36">
        <f>IF(E14&lt;&gt;"",COUNTA($E$10:E14),"")</f>
        <v>4</v>
      </c>
      <c r="B14" s="73" t="s">
        <v>30</v>
      </c>
      <c r="C14" s="73" t="s">
        <v>39</v>
      </c>
      <c r="D14" s="83" t="s">
        <v>0</v>
      </c>
      <c r="E14" s="83" t="s">
        <v>5</v>
      </c>
      <c r="F14" s="83" t="s">
        <v>0</v>
      </c>
      <c r="G14" s="83" t="s">
        <v>0</v>
      </c>
      <c r="H14" s="83" t="s">
        <v>0</v>
      </c>
      <c r="I14" s="83" t="s">
        <v>5</v>
      </c>
      <c r="J14" s="83" t="s">
        <v>0</v>
      </c>
      <c r="K14" s="83" t="s">
        <v>0</v>
      </c>
      <c r="L14" s="83" t="s">
        <v>0</v>
      </c>
      <c r="M14" s="83" t="s">
        <v>0</v>
      </c>
      <c r="N14" s="83" t="s">
        <v>0</v>
      </c>
      <c r="O14" s="74"/>
    </row>
    <row r="15" spans="1:15" ht="11.45" customHeight="1" x14ac:dyDescent="0.2">
      <c r="A15" s="36" t="str">
        <f>IF(E15&lt;&gt;"",COUNTA($E$10:E15),"")</f>
        <v/>
      </c>
      <c r="B15" s="73"/>
      <c r="C15" s="73"/>
      <c r="D15" s="83"/>
      <c r="E15" s="83"/>
      <c r="F15" s="83"/>
      <c r="G15" s="83"/>
      <c r="H15" s="83"/>
      <c r="I15" s="83"/>
      <c r="J15" s="83"/>
      <c r="K15" s="83"/>
      <c r="L15" s="83"/>
      <c r="M15" s="83"/>
      <c r="N15" s="83"/>
      <c r="O15" s="74"/>
    </row>
    <row r="16" spans="1:15" ht="11.45" customHeight="1" x14ac:dyDescent="0.2">
      <c r="A16" s="36">
        <f>IF(E16&lt;&gt;"",COUNTA($E$10:E16),"")</f>
        <v>5</v>
      </c>
      <c r="B16" s="73" t="s">
        <v>195</v>
      </c>
      <c r="C16" s="73" t="s">
        <v>38</v>
      </c>
      <c r="D16" s="83">
        <v>2</v>
      </c>
      <c r="E16" s="83">
        <v>2</v>
      </c>
      <c r="F16" s="83">
        <v>1</v>
      </c>
      <c r="G16" s="83">
        <v>2</v>
      </c>
      <c r="H16" s="83">
        <v>2</v>
      </c>
      <c r="I16" s="83" t="s">
        <v>5</v>
      </c>
      <c r="J16" s="83">
        <v>1</v>
      </c>
      <c r="K16" s="83">
        <v>1</v>
      </c>
      <c r="L16" s="83">
        <v>2</v>
      </c>
      <c r="M16" s="83">
        <v>2</v>
      </c>
      <c r="N16" s="83">
        <v>2</v>
      </c>
      <c r="O16" s="74"/>
    </row>
    <row r="17" spans="1:15" ht="11.45" customHeight="1" x14ac:dyDescent="0.2">
      <c r="A17" s="36">
        <f>IF(E17&lt;&gt;"",COUNTA($E$10:E17),"")</f>
        <v>6</v>
      </c>
      <c r="B17" s="73" t="s">
        <v>30</v>
      </c>
      <c r="C17" s="73" t="s">
        <v>39</v>
      </c>
      <c r="D17" s="83" t="s">
        <v>0</v>
      </c>
      <c r="E17" s="83" t="s">
        <v>0</v>
      </c>
      <c r="F17" s="83" t="s">
        <v>0</v>
      </c>
      <c r="G17" s="83" t="s">
        <v>0</v>
      </c>
      <c r="H17" s="83" t="s">
        <v>0</v>
      </c>
      <c r="I17" s="83" t="s">
        <v>5</v>
      </c>
      <c r="J17" s="83" t="s">
        <v>0</v>
      </c>
      <c r="K17" s="83" t="s">
        <v>0</v>
      </c>
      <c r="L17" s="83" t="s">
        <v>0</v>
      </c>
      <c r="M17" s="83" t="s">
        <v>0</v>
      </c>
      <c r="N17" s="83" t="s">
        <v>0</v>
      </c>
      <c r="O17" s="74"/>
    </row>
    <row r="18" spans="1:15" ht="11.45" customHeight="1" x14ac:dyDescent="0.2">
      <c r="A18" s="36" t="str">
        <f>IF(E18&lt;&gt;"",COUNTA($E$10:E18),"")</f>
        <v/>
      </c>
      <c r="B18" s="73"/>
      <c r="C18" s="73"/>
      <c r="D18" s="83"/>
      <c r="E18" s="83"/>
      <c r="F18" s="83"/>
      <c r="G18" s="83"/>
      <c r="H18" s="83"/>
      <c r="I18" s="83"/>
      <c r="J18" s="83"/>
      <c r="K18" s="83"/>
      <c r="L18" s="83"/>
      <c r="M18" s="83"/>
      <c r="N18" s="83"/>
      <c r="O18" s="74"/>
    </row>
    <row r="19" spans="1:15" ht="11.45" customHeight="1" x14ac:dyDescent="0.2">
      <c r="A19" s="36">
        <f>IF(E19&lt;&gt;"",COUNTA($E$10:E19),"")</f>
        <v>7</v>
      </c>
      <c r="B19" s="73" t="s">
        <v>196</v>
      </c>
      <c r="C19" s="73" t="s">
        <v>38</v>
      </c>
      <c r="D19" s="83">
        <v>619</v>
      </c>
      <c r="E19" s="83">
        <v>89</v>
      </c>
      <c r="F19" s="83">
        <v>395</v>
      </c>
      <c r="G19" s="83">
        <v>337</v>
      </c>
      <c r="H19" s="83">
        <v>355</v>
      </c>
      <c r="I19" s="83">
        <v>146</v>
      </c>
      <c r="J19" s="83">
        <v>223</v>
      </c>
      <c r="K19" s="83">
        <v>237</v>
      </c>
      <c r="L19" s="83">
        <v>327</v>
      </c>
      <c r="M19" s="83">
        <v>278</v>
      </c>
      <c r="N19" s="83">
        <v>284</v>
      </c>
      <c r="O19" s="74"/>
    </row>
    <row r="20" spans="1:15" ht="11.45" customHeight="1" x14ac:dyDescent="0.2">
      <c r="A20" s="36">
        <f>IF(E20&lt;&gt;"",COUNTA($E$10:E20),"")</f>
        <v>8</v>
      </c>
      <c r="B20" s="73" t="s">
        <v>197</v>
      </c>
      <c r="C20" s="73" t="s">
        <v>39</v>
      </c>
      <c r="D20" s="83">
        <v>77034</v>
      </c>
      <c r="E20" s="83">
        <v>21509</v>
      </c>
      <c r="F20" s="83">
        <v>11503</v>
      </c>
      <c r="G20" s="83">
        <v>6300</v>
      </c>
      <c r="H20" s="83">
        <v>10193</v>
      </c>
      <c r="I20" s="83">
        <v>1615</v>
      </c>
      <c r="J20" s="83">
        <v>3786</v>
      </c>
      <c r="K20" s="83">
        <v>5417</v>
      </c>
      <c r="L20" s="83">
        <v>12704</v>
      </c>
      <c r="M20" s="83">
        <v>798</v>
      </c>
      <c r="N20" s="83">
        <v>3209</v>
      </c>
      <c r="O20" s="74"/>
    </row>
    <row r="21" spans="1:15" ht="11.45" customHeight="1" x14ac:dyDescent="0.2">
      <c r="A21" s="36" t="str">
        <f>IF(E21&lt;&gt;"",COUNTA($E$10:E21),"")</f>
        <v/>
      </c>
      <c r="B21" s="73"/>
      <c r="C21" s="73"/>
      <c r="D21" s="83"/>
      <c r="E21" s="83"/>
      <c r="F21" s="83"/>
      <c r="G21" s="83"/>
      <c r="H21" s="83"/>
      <c r="I21" s="83"/>
      <c r="J21" s="83"/>
      <c r="K21" s="83"/>
      <c r="L21" s="83"/>
      <c r="M21" s="83"/>
      <c r="N21" s="83"/>
    </row>
    <row r="22" spans="1:15" ht="11.45" customHeight="1" x14ac:dyDescent="0.2">
      <c r="A22" s="36">
        <f>IF(E22&lt;&gt;"",COUNTA($E$10:E22),"")</f>
        <v>9</v>
      </c>
      <c r="B22" s="73" t="s">
        <v>198</v>
      </c>
      <c r="C22" s="73" t="s">
        <v>38</v>
      </c>
      <c r="D22" s="83">
        <v>562</v>
      </c>
      <c r="E22" s="83">
        <v>123</v>
      </c>
      <c r="F22" s="83">
        <v>341</v>
      </c>
      <c r="G22" s="83">
        <v>308</v>
      </c>
      <c r="H22" s="83">
        <v>334</v>
      </c>
      <c r="I22" s="83">
        <v>129</v>
      </c>
      <c r="J22" s="83">
        <v>222</v>
      </c>
      <c r="K22" s="83">
        <v>223</v>
      </c>
      <c r="L22" s="83">
        <v>350</v>
      </c>
      <c r="M22" s="83">
        <v>274</v>
      </c>
      <c r="N22" s="83">
        <v>280</v>
      </c>
    </row>
    <row r="23" spans="1:15" ht="11.45" customHeight="1" x14ac:dyDescent="0.2">
      <c r="A23" s="36">
        <f>IF(E23&lt;&gt;"",COUNTA($E$10:E23),"")</f>
        <v>10</v>
      </c>
      <c r="B23" s="73" t="s">
        <v>30</v>
      </c>
      <c r="C23" s="73" t="s">
        <v>39</v>
      </c>
      <c r="D23" s="83">
        <v>85453</v>
      </c>
      <c r="E23" s="83">
        <v>34320</v>
      </c>
      <c r="F23" s="83">
        <v>8327</v>
      </c>
      <c r="G23" s="83">
        <v>3422</v>
      </c>
      <c r="H23" s="83">
        <v>12273</v>
      </c>
      <c r="I23" s="83">
        <v>698</v>
      </c>
      <c r="J23" s="83">
        <v>5767</v>
      </c>
      <c r="K23" s="83">
        <v>1849</v>
      </c>
      <c r="L23" s="83">
        <v>15027</v>
      </c>
      <c r="M23" s="83">
        <v>709</v>
      </c>
      <c r="N23" s="83">
        <v>3061</v>
      </c>
    </row>
    <row r="24" spans="1:15" ht="11.45" customHeight="1" x14ac:dyDescent="0.2">
      <c r="A24" s="36" t="str">
        <f>IF(E24&lt;&gt;"",COUNTA($E$10:E24),"")</f>
        <v/>
      </c>
      <c r="B24" s="73"/>
      <c r="C24" s="73"/>
      <c r="D24" s="83"/>
      <c r="E24" s="83"/>
      <c r="F24" s="83"/>
      <c r="G24" s="83"/>
      <c r="H24" s="83"/>
      <c r="I24" s="83"/>
      <c r="J24" s="83"/>
      <c r="K24" s="83"/>
      <c r="L24" s="83"/>
      <c r="M24" s="83"/>
      <c r="N24" s="83"/>
    </row>
    <row r="25" spans="1:15" ht="11.45" customHeight="1" x14ac:dyDescent="0.2">
      <c r="A25" s="36">
        <f>IF(E25&lt;&gt;"",COUNTA($E$10:E25),"")</f>
        <v>11</v>
      </c>
      <c r="B25" s="73" t="s">
        <v>199</v>
      </c>
      <c r="C25" s="73" t="s">
        <v>38</v>
      </c>
      <c r="D25" s="83">
        <v>387</v>
      </c>
      <c r="E25" s="83">
        <v>85</v>
      </c>
      <c r="F25" s="83">
        <v>240</v>
      </c>
      <c r="G25" s="83">
        <v>183</v>
      </c>
      <c r="H25" s="83">
        <v>212</v>
      </c>
      <c r="I25" s="83">
        <v>83</v>
      </c>
      <c r="J25" s="83">
        <v>157</v>
      </c>
      <c r="K25" s="83">
        <v>142</v>
      </c>
      <c r="L25" s="83">
        <v>236</v>
      </c>
      <c r="M25" s="83">
        <v>154</v>
      </c>
      <c r="N25" s="83">
        <v>181</v>
      </c>
    </row>
    <row r="26" spans="1:15" ht="11.45" customHeight="1" x14ac:dyDescent="0.2">
      <c r="A26" s="36">
        <f>IF(E26&lt;&gt;"",COUNTA($E$10:E26),"")</f>
        <v>12</v>
      </c>
      <c r="B26" s="73" t="s">
        <v>30</v>
      </c>
      <c r="C26" s="73" t="s">
        <v>39</v>
      </c>
      <c r="D26" s="83">
        <v>55934</v>
      </c>
      <c r="E26" s="83">
        <v>15839</v>
      </c>
      <c r="F26" s="83">
        <v>8579</v>
      </c>
      <c r="G26" s="83">
        <v>3144</v>
      </c>
      <c r="H26" s="83">
        <v>7463</v>
      </c>
      <c r="I26" s="83">
        <v>1017</v>
      </c>
      <c r="J26" s="83">
        <v>3540</v>
      </c>
      <c r="K26" s="83">
        <v>2450</v>
      </c>
      <c r="L26" s="83">
        <v>10603</v>
      </c>
      <c r="M26" s="83">
        <v>774</v>
      </c>
      <c r="N26" s="83">
        <v>2525</v>
      </c>
    </row>
    <row r="27" spans="1:15" ht="11.45" customHeight="1" x14ac:dyDescent="0.2">
      <c r="A27" s="36" t="str">
        <f>IF(E27&lt;&gt;"",COUNTA($E$10:E27),"")</f>
        <v/>
      </c>
      <c r="B27" s="73"/>
      <c r="C27" s="73"/>
      <c r="D27" s="83"/>
      <c r="E27" s="83"/>
      <c r="F27" s="83"/>
      <c r="G27" s="83"/>
      <c r="H27" s="83"/>
      <c r="I27" s="83"/>
      <c r="J27" s="83"/>
      <c r="K27" s="83"/>
      <c r="L27" s="83"/>
      <c r="M27" s="83"/>
      <c r="N27" s="83"/>
    </row>
    <row r="28" spans="1:15" ht="11.45" customHeight="1" x14ac:dyDescent="0.2">
      <c r="A28" s="36">
        <f>IF(E28&lt;&gt;"",COUNTA($E$10:E28),"")</f>
        <v>13</v>
      </c>
      <c r="B28" s="73" t="s">
        <v>200</v>
      </c>
      <c r="C28" s="73" t="s">
        <v>38</v>
      </c>
      <c r="D28" s="83">
        <v>353</v>
      </c>
      <c r="E28" s="83">
        <v>73</v>
      </c>
      <c r="F28" s="83">
        <v>207</v>
      </c>
      <c r="G28" s="83">
        <v>160</v>
      </c>
      <c r="H28" s="83">
        <v>169</v>
      </c>
      <c r="I28" s="83">
        <v>79</v>
      </c>
      <c r="J28" s="83">
        <v>119</v>
      </c>
      <c r="K28" s="83">
        <v>134</v>
      </c>
      <c r="L28" s="83">
        <v>206</v>
      </c>
      <c r="M28" s="83">
        <v>154</v>
      </c>
      <c r="N28" s="83">
        <v>152</v>
      </c>
    </row>
    <row r="29" spans="1:15" ht="11.45" customHeight="1" x14ac:dyDescent="0.2">
      <c r="A29" s="36">
        <f>IF(E29&lt;&gt;"",COUNTA($E$10:E29),"")</f>
        <v>14</v>
      </c>
      <c r="B29" s="73" t="s">
        <v>30</v>
      </c>
      <c r="C29" s="73" t="s">
        <v>39</v>
      </c>
      <c r="D29" s="83">
        <v>39822</v>
      </c>
      <c r="E29" s="83">
        <v>18040</v>
      </c>
      <c r="F29" s="83">
        <v>2504</v>
      </c>
      <c r="G29" s="83">
        <v>1779</v>
      </c>
      <c r="H29" s="83">
        <v>5118</v>
      </c>
      <c r="I29" s="83">
        <v>526</v>
      </c>
      <c r="J29" s="83">
        <v>2413</v>
      </c>
      <c r="K29" s="83">
        <v>914</v>
      </c>
      <c r="L29" s="83">
        <v>6419</v>
      </c>
      <c r="M29" s="83">
        <v>424</v>
      </c>
      <c r="N29" s="83">
        <v>1685</v>
      </c>
    </row>
    <row r="30" spans="1:15" ht="11.45" customHeight="1" x14ac:dyDescent="0.2">
      <c r="A30" s="36" t="str">
        <f>IF(E30&lt;&gt;"",COUNTA($E$10:E30),"")</f>
        <v/>
      </c>
      <c r="B30" s="73"/>
      <c r="C30" s="73"/>
      <c r="D30" s="83"/>
      <c r="E30" s="83"/>
      <c r="F30" s="83"/>
      <c r="G30" s="83"/>
      <c r="H30" s="83"/>
      <c r="I30" s="83"/>
      <c r="J30" s="83"/>
      <c r="K30" s="83"/>
      <c r="L30" s="83"/>
      <c r="M30" s="83"/>
      <c r="N30" s="83"/>
    </row>
    <row r="31" spans="1:15" ht="11.45" customHeight="1" x14ac:dyDescent="0.2">
      <c r="A31" s="36">
        <f>IF(E31&lt;&gt;"",COUNTA($E$10:E31),"")</f>
        <v>15</v>
      </c>
      <c r="B31" s="73" t="s">
        <v>201</v>
      </c>
      <c r="C31" s="73" t="s">
        <v>38</v>
      </c>
      <c r="D31" s="83">
        <v>516</v>
      </c>
      <c r="E31" s="83">
        <v>90</v>
      </c>
      <c r="F31" s="83">
        <v>345</v>
      </c>
      <c r="G31" s="83">
        <v>292</v>
      </c>
      <c r="H31" s="83">
        <v>324</v>
      </c>
      <c r="I31" s="83">
        <v>132</v>
      </c>
      <c r="J31" s="83">
        <v>192</v>
      </c>
      <c r="K31" s="83">
        <v>197</v>
      </c>
      <c r="L31" s="83">
        <v>293</v>
      </c>
      <c r="M31" s="83">
        <v>272</v>
      </c>
      <c r="N31" s="83">
        <v>226</v>
      </c>
    </row>
    <row r="32" spans="1:15" ht="11.45" customHeight="1" x14ac:dyDescent="0.2">
      <c r="A32" s="36">
        <f>IF(E32&lt;&gt;"",COUNTA($E$10:E32),"")</f>
        <v>16</v>
      </c>
      <c r="B32" s="73" t="s">
        <v>30</v>
      </c>
      <c r="C32" s="73" t="s">
        <v>39</v>
      </c>
      <c r="D32" s="83">
        <v>86492</v>
      </c>
      <c r="E32" s="83">
        <v>15536</v>
      </c>
      <c r="F32" s="83">
        <v>15245</v>
      </c>
      <c r="G32" s="83">
        <v>13265</v>
      </c>
      <c r="H32" s="83">
        <v>9554</v>
      </c>
      <c r="I32" s="83">
        <v>4814</v>
      </c>
      <c r="J32" s="83">
        <v>3894</v>
      </c>
      <c r="K32" s="83">
        <v>9740</v>
      </c>
      <c r="L32" s="83">
        <v>10546</v>
      </c>
      <c r="M32" s="83">
        <v>996</v>
      </c>
      <c r="N32" s="83">
        <v>2902</v>
      </c>
    </row>
    <row r="33" spans="1:14" ht="11.45" customHeight="1" x14ac:dyDescent="0.2">
      <c r="A33" s="36" t="str">
        <f>IF(E33&lt;&gt;"",COUNTA($E$10:E33),"")</f>
        <v/>
      </c>
      <c r="B33" s="73"/>
      <c r="C33" s="73"/>
      <c r="D33" s="83"/>
      <c r="E33" s="83"/>
      <c r="F33" s="83"/>
      <c r="G33" s="83"/>
      <c r="H33" s="83"/>
      <c r="I33" s="83"/>
      <c r="J33" s="83"/>
      <c r="K33" s="83"/>
      <c r="L33" s="83"/>
      <c r="M33" s="83"/>
      <c r="N33" s="83"/>
    </row>
    <row r="34" spans="1:14" ht="11.45" customHeight="1" x14ac:dyDescent="0.2">
      <c r="A34" s="36">
        <f>IF(E34&lt;&gt;"",COUNTA($E$10:E34),"")</f>
        <v>17</v>
      </c>
      <c r="B34" s="73" t="s">
        <v>202</v>
      </c>
      <c r="C34" s="73" t="s">
        <v>38</v>
      </c>
      <c r="D34" s="83">
        <v>705</v>
      </c>
      <c r="E34" s="83">
        <v>164</v>
      </c>
      <c r="F34" s="83">
        <v>416</v>
      </c>
      <c r="G34" s="83">
        <v>382</v>
      </c>
      <c r="H34" s="83">
        <v>402</v>
      </c>
      <c r="I34" s="83">
        <v>153</v>
      </c>
      <c r="J34" s="83">
        <v>263</v>
      </c>
      <c r="K34" s="83">
        <v>288</v>
      </c>
      <c r="L34" s="83">
        <v>426</v>
      </c>
      <c r="M34" s="83">
        <v>330</v>
      </c>
      <c r="N34" s="83">
        <v>353</v>
      </c>
    </row>
    <row r="35" spans="1:14" ht="11.45" customHeight="1" x14ac:dyDescent="0.2">
      <c r="A35" s="36">
        <f>IF(E35&lt;&gt;"",COUNTA($E$10:E35),"")</f>
        <v>18</v>
      </c>
      <c r="B35" s="73" t="s">
        <v>30</v>
      </c>
      <c r="C35" s="73" t="s">
        <v>39</v>
      </c>
      <c r="D35" s="83">
        <v>113837</v>
      </c>
      <c r="E35" s="83">
        <v>46032</v>
      </c>
      <c r="F35" s="83">
        <v>9683</v>
      </c>
      <c r="G35" s="83">
        <v>5305</v>
      </c>
      <c r="H35" s="83">
        <v>15300</v>
      </c>
      <c r="I35" s="83">
        <v>1618</v>
      </c>
      <c r="J35" s="83">
        <v>7290</v>
      </c>
      <c r="K35" s="83">
        <v>3959</v>
      </c>
      <c r="L35" s="83">
        <v>19152</v>
      </c>
      <c r="M35" s="83">
        <v>955</v>
      </c>
      <c r="N35" s="83">
        <v>4543</v>
      </c>
    </row>
    <row r="36" spans="1:14" x14ac:dyDescent="0.2">
      <c r="N36" s="78"/>
    </row>
    <row r="38" spans="1:14" s="81" customFormat="1" x14ac:dyDescent="0.2">
      <c r="A38" s="79"/>
      <c r="B38" s="80"/>
      <c r="C38" s="80"/>
      <c r="D38" s="80"/>
      <c r="E38" s="79"/>
      <c r="F38" s="79"/>
      <c r="G38" s="79"/>
      <c r="H38" s="79"/>
      <c r="I38" s="79"/>
      <c r="J38" s="79"/>
      <c r="K38" s="79"/>
      <c r="L38" s="79"/>
      <c r="M38" s="79"/>
      <c r="N38" s="79"/>
    </row>
  </sheetData>
  <mergeCells count="19">
    <mergeCell ref="A1:C1"/>
    <mergeCell ref="A2:C2"/>
    <mergeCell ref="A3:A7"/>
    <mergeCell ref="B3:B7"/>
    <mergeCell ref="C3:C7"/>
    <mergeCell ref="M5:N6"/>
    <mergeCell ref="K5:L6"/>
    <mergeCell ref="D1:H1"/>
    <mergeCell ref="D2:H2"/>
    <mergeCell ref="I1:N1"/>
    <mergeCell ref="I3:N3"/>
    <mergeCell ref="K4:N4"/>
    <mergeCell ref="E3:H3"/>
    <mergeCell ref="G4:H6"/>
    <mergeCell ref="I4:J6"/>
    <mergeCell ref="I2:N2"/>
    <mergeCell ref="D3:D7"/>
    <mergeCell ref="F4:F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2022 22&amp;R&amp;"-,Standard"&amp;7&amp;P</oddFooter>
    <evenFooter>&amp;L&amp;"-,Standard"&amp;7&amp;P&amp;R&amp;"-,Standard"&amp;7StatA MV, Statistischer Bericht C313 2022 22</even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70"/>
  <sheetViews>
    <sheetView zoomScale="140" zoomScaleNormal="140" workbookViewId="0">
      <pane xSplit="2" ySplit="6" topLeftCell="C7" activePane="bottomRight" state="frozen"/>
      <selection pane="topRight" activeCell="C1" sqref="C1"/>
      <selection pane="bottomLeft" activeCell="A7" sqref="A7"/>
      <selection pane="bottomRight" activeCell="C7" sqref="C7"/>
    </sheetView>
  </sheetViews>
  <sheetFormatPr baseColWidth="10" defaultRowHeight="11.25" x14ac:dyDescent="0.2"/>
  <cols>
    <col min="1" max="1" width="3.7109375" style="76" customWidth="1"/>
    <col min="2" max="2" width="30.7109375" style="77" customWidth="1"/>
    <col min="3" max="3" width="11.28515625" style="77" customWidth="1"/>
    <col min="4" max="9" width="11.28515625" style="76" customWidth="1"/>
    <col min="10" max="12" width="11.28515625" style="71" customWidth="1"/>
    <col min="13" max="16384" width="11.42578125" style="71"/>
  </cols>
  <sheetData>
    <row r="1" spans="1:13" s="102" customFormat="1" ht="24.95" customHeight="1" x14ac:dyDescent="0.2">
      <c r="A1" s="238" t="s">
        <v>143</v>
      </c>
      <c r="B1" s="239"/>
      <c r="C1" s="242" t="s">
        <v>262</v>
      </c>
      <c r="D1" s="242"/>
      <c r="E1" s="242"/>
      <c r="F1" s="242"/>
      <c r="G1" s="243"/>
      <c r="H1" s="246" t="s">
        <v>262</v>
      </c>
      <c r="I1" s="247"/>
      <c r="J1" s="247"/>
      <c r="K1" s="247"/>
      <c r="L1" s="248"/>
    </row>
    <row r="2" spans="1:13" s="65" customFormat="1" ht="24.95" customHeight="1" x14ac:dyDescent="0.2">
      <c r="A2" s="240" t="s">
        <v>149</v>
      </c>
      <c r="B2" s="241"/>
      <c r="C2" s="244" t="s">
        <v>22</v>
      </c>
      <c r="D2" s="244"/>
      <c r="E2" s="244"/>
      <c r="F2" s="244"/>
      <c r="G2" s="245"/>
      <c r="H2" s="249" t="s">
        <v>22</v>
      </c>
      <c r="I2" s="244"/>
      <c r="J2" s="244"/>
      <c r="K2" s="244"/>
      <c r="L2" s="245"/>
    </row>
    <row r="3" spans="1:13" s="66" customFormat="1" ht="11.45" customHeight="1" x14ac:dyDescent="0.2">
      <c r="A3" s="236" t="s">
        <v>40</v>
      </c>
      <c r="B3" s="237" t="s">
        <v>62</v>
      </c>
      <c r="C3" s="237" t="s">
        <v>90</v>
      </c>
      <c r="D3" s="237" t="s">
        <v>61</v>
      </c>
      <c r="E3" s="237"/>
      <c r="F3" s="237" t="s">
        <v>89</v>
      </c>
      <c r="G3" s="250"/>
      <c r="H3" s="236" t="s">
        <v>60</v>
      </c>
      <c r="I3" s="237"/>
      <c r="J3" s="237"/>
      <c r="K3" s="237"/>
      <c r="L3" s="250" t="s">
        <v>63</v>
      </c>
    </row>
    <row r="4" spans="1:13" s="66" customFormat="1" ht="11.45" customHeight="1" x14ac:dyDescent="0.2">
      <c r="A4" s="236"/>
      <c r="B4" s="237"/>
      <c r="C4" s="237"/>
      <c r="D4" s="237"/>
      <c r="E4" s="237"/>
      <c r="F4" s="237"/>
      <c r="G4" s="250"/>
      <c r="H4" s="236" t="s">
        <v>91</v>
      </c>
      <c r="I4" s="237"/>
      <c r="J4" s="237" t="s">
        <v>34</v>
      </c>
      <c r="K4" s="237"/>
      <c r="L4" s="250"/>
    </row>
    <row r="5" spans="1:13" s="66" customFormat="1" ht="11.45" customHeight="1" x14ac:dyDescent="0.2">
      <c r="A5" s="236"/>
      <c r="B5" s="237"/>
      <c r="C5" s="237"/>
      <c r="D5" s="91" t="s">
        <v>35</v>
      </c>
      <c r="E5" s="91" t="s">
        <v>36</v>
      </c>
      <c r="F5" s="91" t="s">
        <v>35</v>
      </c>
      <c r="G5" s="92" t="s">
        <v>36</v>
      </c>
      <c r="H5" s="93" t="s">
        <v>35</v>
      </c>
      <c r="I5" s="91" t="s">
        <v>284</v>
      </c>
      <c r="J5" s="91" t="s">
        <v>35</v>
      </c>
      <c r="K5" s="91" t="s">
        <v>284</v>
      </c>
      <c r="L5" s="250"/>
    </row>
    <row r="6" spans="1:13" s="64" customFormat="1" ht="11.45" customHeight="1" x14ac:dyDescent="0.15">
      <c r="A6" s="88">
        <v>1</v>
      </c>
      <c r="B6" s="89">
        <v>2</v>
      </c>
      <c r="C6" s="89">
        <v>3</v>
      </c>
      <c r="D6" s="89">
        <v>4</v>
      </c>
      <c r="E6" s="89">
        <v>5</v>
      </c>
      <c r="F6" s="89">
        <v>6</v>
      </c>
      <c r="G6" s="90">
        <v>7</v>
      </c>
      <c r="H6" s="88">
        <v>8</v>
      </c>
      <c r="I6" s="89">
        <v>9</v>
      </c>
      <c r="J6" s="89">
        <v>10</v>
      </c>
      <c r="K6" s="89">
        <v>11</v>
      </c>
      <c r="L6" s="90">
        <v>12</v>
      </c>
    </row>
    <row r="7" spans="1:13" ht="11.45" customHeight="1" x14ac:dyDescent="0.2">
      <c r="A7" s="94" t="s">
        <v>30</v>
      </c>
      <c r="B7" s="95" t="s">
        <v>30</v>
      </c>
      <c r="C7" s="96" t="s">
        <v>30</v>
      </c>
      <c r="D7" s="97" t="s">
        <v>30</v>
      </c>
      <c r="E7" s="97" t="s">
        <v>30</v>
      </c>
      <c r="F7" s="97" t="s">
        <v>30</v>
      </c>
      <c r="G7" s="97" t="s">
        <v>30</v>
      </c>
      <c r="H7" s="97" t="s">
        <v>30</v>
      </c>
      <c r="I7" s="97" t="s">
        <v>30</v>
      </c>
      <c r="J7" s="97" t="s">
        <v>30</v>
      </c>
      <c r="K7" s="97" t="s">
        <v>30</v>
      </c>
      <c r="L7" s="97" t="s">
        <v>30</v>
      </c>
      <c r="M7" s="98"/>
    </row>
    <row r="8" spans="1:13" ht="11.45" customHeight="1" x14ac:dyDescent="0.2">
      <c r="A8" s="36">
        <f>IF(E8&lt;&gt;"",COUNTA($E$8:E8),"")</f>
        <v>1</v>
      </c>
      <c r="B8" s="99" t="s">
        <v>64</v>
      </c>
      <c r="C8" s="100">
        <v>281695</v>
      </c>
      <c r="D8" s="101">
        <v>9039</v>
      </c>
      <c r="E8" s="101">
        <v>37124</v>
      </c>
      <c r="F8" s="101">
        <v>2456</v>
      </c>
      <c r="G8" s="101">
        <v>19615</v>
      </c>
      <c r="H8" s="101">
        <v>5499</v>
      </c>
      <c r="I8" s="101">
        <v>52580</v>
      </c>
      <c r="J8" s="101">
        <v>520</v>
      </c>
      <c r="K8" s="101">
        <v>10382</v>
      </c>
      <c r="L8" s="101">
        <v>144480</v>
      </c>
      <c r="M8" s="98"/>
    </row>
    <row r="9" spans="1:13" ht="11.45" customHeight="1" x14ac:dyDescent="0.2">
      <c r="A9" s="36" t="str">
        <f>IF(E9&lt;&gt;"",COUNTA($E$8:E9),"")</f>
        <v/>
      </c>
      <c r="B9" s="99" t="s">
        <v>84</v>
      </c>
      <c r="C9" s="100" t="s">
        <v>30</v>
      </c>
      <c r="D9" s="101" t="s">
        <v>30</v>
      </c>
      <c r="E9" s="101" t="s">
        <v>30</v>
      </c>
      <c r="F9" s="101" t="s">
        <v>30</v>
      </c>
      <c r="G9" s="101" t="s">
        <v>30</v>
      </c>
      <c r="H9" s="101" t="s">
        <v>30</v>
      </c>
      <c r="I9" s="101" t="s">
        <v>30</v>
      </c>
      <c r="J9" s="101" t="s">
        <v>30</v>
      </c>
      <c r="K9" s="101" t="s">
        <v>30</v>
      </c>
      <c r="L9" s="101" t="s">
        <v>30</v>
      </c>
      <c r="M9" s="98"/>
    </row>
    <row r="10" spans="1:13" ht="11.45" customHeight="1" x14ac:dyDescent="0.2">
      <c r="A10" s="36">
        <f>IF(E10&lt;&gt;"",COUNTA($E$8:E10),"")</f>
        <v>3</v>
      </c>
      <c r="B10" s="99" t="s">
        <v>65</v>
      </c>
      <c r="C10" s="100">
        <v>257314</v>
      </c>
      <c r="D10" s="101">
        <v>8115</v>
      </c>
      <c r="E10" s="101">
        <v>33641</v>
      </c>
      <c r="F10" s="101">
        <v>2141</v>
      </c>
      <c r="G10" s="101">
        <v>17993</v>
      </c>
      <c r="H10" s="101">
        <v>4900</v>
      </c>
      <c r="I10" s="101">
        <v>47981</v>
      </c>
      <c r="J10" s="101">
        <v>410</v>
      </c>
      <c r="K10" s="101">
        <v>9279</v>
      </c>
      <c r="L10" s="101">
        <v>132854</v>
      </c>
      <c r="M10" s="98"/>
    </row>
    <row r="11" spans="1:13" ht="11.45" customHeight="1" x14ac:dyDescent="0.2">
      <c r="A11" s="36">
        <f>IF(E11&lt;&gt;"",COUNTA($E$8:E11),"")</f>
        <v>4</v>
      </c>
      <c r="B11" s="99" t="s">
        <v>66</v>
      </c>
      <c r="C11" s="100">
        <v>9004</v>
      </c>
      <c r="D11" s="101">
        <v>415</v>
      </c>
      <c r="E11" s="101">
        <v>1141</v>
      </c>
      <c r="F11" s="101">
        <v>157</v>
      </c>
      <c r="G11" s="101">
        <v>557</v>
      </c>
      <c r="H11" s="101">
        <v>271</v>
      </c>
      <c r="I11" s="101">
        <v>1694</v>
      </c>
      <c r="J11" s="101">
        <v>31</v>
      </c>
      <c r="K11" s="101">
        <v>466</v>
      </c>
      <c r="L11" s="101">
        <v>4272</v>
      </c>
      <c r="M11" s="98"/>
    </row>
    <row r="12" spans="1:13" ht="11.45" customHeight="1" x14ac:dyDescent="0.2">
      <c r="A12" s="36">
        <f>IF(E12&lt;&gt;"",COUNTA($E$8:E12),"")</f>
        <v>5</v>
      </c>
      <c r="B12" s="99" t="s">
        <v>67</v>
      </c>
      <c r="C12" s="100">
        <v>11108</v>
      </c>
      <c r="D12" s="101">
        <v>381</v>
      </c>
      <c r="E12" s="101">
        <v>1653</v>
      </c>
      <c r="F12" s="101">
        <v>122</v>
      </c>
      <c r="G12" s="101">
        <v>833</v>
      </c>
      <c r="H12" s="101">
        <v>217</v>
      </c>
      <c r="I12" s="101">
        <v>2028</v>
      </c>
      <c r="J12" s="101">
        <v>50</v>
      </c>
      <c r="K12" s="101">
        <v>400</v>
      </c>
      <c r="L12" s="101">
        <v>5424</v>
      </c>
      <c r="M12" s="98"/>
    </row>
    <row r="13" spans="1:13" ht="11.45" customHeight="1" x14ac:dyDescent="0.2">
      <c r="A13" s="36">
        <f>IF(E13&lt;&gt;"",COUNTA($E$8:E13),"")</f>
        <v>6</v>
      </c>
      <c r="B13" s="99" t="s">
        <v>68</v>
      </c>
      <c r="C13" s="100">
        <v>426</v>
      </c>
      <c r="D13" s="101">
        <v>15</v>
      </c>
      <c r="E13" s="101">
        <v>17</v>
      </c>
      <c r="F13" s="101" t="s">
        <v>0</v>
      </c>
      <c r="G13" s="101" t="s">
        <v>0</v>
      </c>
      <c r="H13" s="101">
        <v>12</v>
      </c>
      <c r="I13" s="101">
        <v>59</v>
      </c>
      <c r="J13" s="101">
        <v>3</v>
      </c>
      <c r="K13" s="101">
        <v>25</v>
      </c>
      <c r="L13" s="101">
        <v>277</v>
      </c>
      <c r="M13" s="98"/>
    </row>
    <row r="14" spans="1:13" ht="11.45" customHeight="1" x14ac:dyDescent="0.2">
      <c r="A14" s="36">
        <f>IF(E14&lt;&gt;"",COUNTA($E$8:E14),"")</f>
        <v>7</v>
      </c>
      <c r="B14" s="99" t="s">
        <v>69</v>
      </c>
      <c r="C14" s="100">
        <v>480</v>
      </c>
      <c r="D14" s="101">
        <v>33</v>
      </c>
      <c r="E14" s="101">
        <v>60</v>
      </c>
      <c r="F14" s="101" t="s">
        <v>0</v>
      </c>
      <c r="G14" s="101" t="s">
        <v>0</v>
      </c>
      <c r="H14" s="101">
        <v>26</v>
      </c>
      <c r="I14" s="101">
        <v>55</v>
      </c>
      <c r="J14" s="101">
        <v>5</v>
      </c>
      <c r="K14" s="101">
        <v>29</v>
      </c>
      <c r="L14" s="101">
        <v>245</v>
      </c>
      <c r="M14" s="98"/>
    </row>
    <row r="15" spans="1:13" ht="11.45" customHeight="1" x14ac:dyDescent="0.2">
      <c r="A15" s="36">
        <f>IF(E15&lt;&gt;"",COUNTA($E$8:E15),"")</f>
        <v>8</v>
      </c>
      <c r="B15" s="99" t="s">
        <v>86</v>
      </c>
      <c r="C15" s="100">
        <v>3363</v>
      </c>
      <c r="D15" s="101">
        <v>80</v>
      </c>
      <c r="E15" s="101">
        <v>612</v>
      </c>
      <c r="F15" s="101">
        <v>28</v>
      </c>
      <c r="G15" s="101">
        <v>195</v>
      </c>
      <c r="H15" s="101">
        <v>73</v>
      </c>
      <c r="I15" s="101">
        <v>763</v>
      </c>
      <c r="J15" s="101">
        <v>21</v>
      </c>
      <c r="K15" s="101">
        <v>183</v>
      </c>
      <c r="L15" s="101">
        <v>1408</v>
      </c>
      <c r="M15" s="98"/>
    </row>
    <row r="16" spans="1:13" ht="11.45" customHeight="1" x14ac:dyDescent="0.2">
      <c r="A16" s="36" t="str">
        <f>IF(E16&lt;&gt;"",COUNTA($E$8:E16),"")</f>
        <v/>
      </c>
      <c r="B16" s="99"/>
      <c r="C16" s="100"/>
      <c r="D16" s="101"/>
      <c r="E16" s="101"/>
      <c r="F16" s="101"/>
      <c r="G16" s="101"/>
      <c r="H16" s="101"/>
      <c r="I16" s="101"/>
      <c r="J16" s="101"/>
      <c r="K16" s="101"/>
      <c r="L16" s="101"/>
      <c r="M16" s="98"/>
    </row>
    <row r="17" spans="1:13" ht="11.45" customHeight="1" x14ac:dyDescent="0.2">
      <c r="A17" s="36">
        <f>IF(E17&lt;&gt;"",COUNTA($E$8:E17),"")</f>
        <v>9</v>
      </c>
      <c r="B17" s="99" t="s">
        <v>70</v>
      </c>
      <c r="C17" s="100">
        <v>98587</v>
      </c>
      <c r="D17" s="101">
        <v>12058</v>
      </c>
      <c r="E17" s="101">
        <v>12503</v>
      </c>
      <c r="F17" s="101">
        <v>2305</v>
      </c>
      <c r="G17" s="101">
        <v>3044</v>
      </c>
      <c r="H17" s="101">
        <v>7712</v>
      </c>
      <c r="I17" s="101">
        <v>11058</v>
      </c>
      <c r="J17" s="101">
        <v>2980</v>
      </c>
      <c r="K17" s="101">
        <v>4907</v>
      </c>
      <c r="L17" s="101">
        <v>42020</v>
      </c>
      <c r="M17" s="98"/>
    </row>
    <row r="18" spans="1:13" ht="11.45" customHeight="1" x14ac:dyDescent="0.2">
      <c r="A18" s="36" t="str">
        <f>IF(E18&lt;&gt;"",COUNTA($E$8:E18),"")</f>
        <v/>
      </c>
      <c r="B18" s="99" t="s">
        <v>84</v>
      </c>
      <c r="C18" s="100" t="s">
        <v>30</v>
      </c>
      <c r="D18" s="101" t="s">
        <v>30</v>
      </c>
      <c r="E18" s="101" t="s">
        <v>30</v>
      </c>
      <c r="F18" s="101" t="s">
        <v>30</v>
      </c>
      <c r="G18" s="101" t="s">
        <v>30</v>
      </c>
      <c r="H18" s="101" t="s">
        <v>30</v>
      </c>
      <c r="I18" s="101" t="s">
        <v>30</v>
      </c>
      <c r="J18" s="101" t="s">
        <v>30</v>
      </c>
      <c r="K18" s="101" t="s">
        <v>30</v>
      </c>
      <c r="L18" s="101" t="s">
        <v>30</v>
      </c>
      <c r="M18" s="98"/>
    </row>
    <row r="19" spans="1:13" ht="11.45" customHeight="1" x14ac:dyDescent="0.2">
      <c r="A19" s="36">
        <f>IF(E19&lt;&gt;"",COUNTA($E$8:E19),"")</f>
        <v>11</v>
      </c>
      <c r="B19" s="99" t="s">
        <v>180</v>
      </c>
      <c r="C19" s="100">
        <v>63326</v>
      </c>
      <c r="D19" s="101">
        <v>8628</v>
      </c>
      <c r="E19" s="101">
        <v>8851</v>
      </c>
      <c r="F19" s="101">
        <v>1328</v>
      </c>
      <c r="G19" s="101">
        <v>1744</v>
      </c>
      <c r="H19" s="101">
        <v>5165</v>
      </c>
      <c r="I19" s="101">
        <v>6822</v>
      </c>
      <c r="J19" s="101">
        <v>804</v>
      </c>
      <c r="K19" s="101">
        <v>2910</v>
      </c>
      <c r="L19" s="101">
        <v>27074</v>
      </c>
      <c r="M19" s="98"/>
    </row>
    <row r="20" spans="1:13" ht="11.45" customHeight="1" x14ac:dyDescent="0.2">
      <c r="A20" s="36">
        <f>IF(E20&lt;&gt;"",COUNTA($E$8:E20),"")</f>
        <v>12</v>
      </c>
      <c r="B20" s="99" t="s">
        <v>71</v>
      </c>
      <c r="C20" s="100">
        <v>1638</v>
      </c>
      <c r="D20" s="101">
        <v>228</v>
      </c>
      <c r="E20" s="101">
        <v>210</v>
      </c>
      <c r="F20" s="101">
        <v>72</v>
      </c>
      <c r="G20" s="101">
        <v>59</v>
      </c>
      <c r="H20" s="101">
        <v>124</v>
      </c>
      <c r="I20" s="101">
        <v>212</v>
      </c>
      <c r="J20" s="101">
        <v>105</v>
      </c>
      <c r="K20" s="101">
        <v>74</v>
      </c>
      <c r="L20" s="101">
        <v>554</v>
      </c>
      <c r="M20" s="98"/>
    </row>
    <row r="21" spans="1:13" ht="11.45" customHeight="1" x14ac:dyDescent="0.2">
      <c r="A21" s="36">
        <f>IF(E21&lt;&gt;"",COUNTA($E$8:E21),"")</f>
        <v>13</v>
      </c>
      <c r="B21" s="99" t="s">
        <v>72</v>
      </c>
      <c r="C21" s="100">
        <v>4056</v>
      </c>
      <c r="D21" s="101">
        <v>327</v>
      </c>
      <c r="E21" s="101">
        <v>355</v>
      </c>
      <c r="F21" s="101">
        <v>174</v>
      </c>
      <c r="G21" s="101">
        <v>293</v>
      </c>
      <c r="H21" s="101">
        <v>214</v>
      </c>
      <c r="I21" s="101">
        <v>490</v>
      </c>
      <c r="J21" s="101">
        <v>190</v>
      </c>
      <c r="K21" s="101">
        <v>197</v>
      </c>
      <c r="L21" s="101">
        <v>1816</v>
      </c>
      <c r="M21" s="98"/>
    </row>
    <row r="22" spans="1:13" ht="11.45" customHeight="1" x14ac:dyDescent="0.2">
      <c r="A22" s="36">
        <f>IF(E22&lt;&gt;"",COUNTA($E$8:E22),"")</f>
        <v>14</v>
      </c>
      <c r="B22" s="99" t="s">
        <v>181</v>
      </c>
      <c r="C22" s="100">
        <v>9317</v>
      </c>
      <c r="D22" s="101">
        <v>778</v>
      </c>
      <c r="E22" s="101">
        <v>961</v>
      </c>
      <c r="F22" s="101">
        <v>149</v>
      </c>
      <c r="G22" s="101">
        <v>239</v>
      </c>
      <c r="H22" s="101">
        <v>456</v>
      </c>
      <c r="I22" s="101">
        <v>1069</v>
      </c>
      <c r="J22" s="101">
        <v>277</v>
      </c>
      <c r="K22" s="101">
        <v>443</v>
      </c>
      <c r="L22" s="101">
        <v>4945</v>
      </c>
      <c r="M22" s="98"/>
    </row>
    <row r="23" spans="1:13" ht="11.45" customHeight="1" x14ac:dyDescent="0.2">
      <c r="A23" s="36">
        <f>IF(E23&lt;&gt;"",COUNTA($E$8:E23),"")</f>
        <v>15</v>
      </c>
      <c r="B23" s="99" t="s">
        <v>73</v>
      </c>
      <c r="C23" s="100">
        <v>7513</v>
      </c>
      <c r="D23" s="101">
        <v>756</v>
      </c>
      <c r="E23" s="101">
        <v>794</v>
      </c>
      <c r="F23" s="101">
        <v>239</v>
      </c>
      <c r="G23" s="101">
        <v>327</v>
      </c>
      <c r="H23" s="101">
        <v>786</v>
      </c>
      <c r="I23" s="101">
        <v>1061</v>
      </c>
      <c r="J23" s="101">
        <v>403</v>
      </c>
      <c r="K23" s="101">
        <v>395</v>
      </c>
      <c r="L23" s="101">
        <v>2752</v>
      </c>
      <c r="M23" s="98"/>
    </row>
    <row r="24" spans="1:13" ht="11.45" customHeight="1" x14ac:dyDescent="0.2">
      <c r="A24" s="36">
        <f>IF(E24&lt;&gt;"",COUNTA($E$8:E24),"")</f>
        <v>16</v>
      </c>
      <c r="B24" s="99" t="s">
        <v>74</v>
      </c>
      <c r="C24" s="100">
        <v>1777</v>
      </c>
      <c r="D24" s="101">
        <v>164</v>
      </c>
      <c r="E24" s="101">
        <v>150</v>
      </c>
      <c r="F24" s="101">
        <v>37</v>
      </c>
      <c r="G24" s="101">
        <v>34</v>
      </c>
      <c r="H24" s="101">
        <v>164</v>
      </c>
      <c r="I24" s="101">
        <v>190</v>
      </c>
      <c r="J24" s="101">
        <v>228</v>
      </c>
      <c r="K24" s="101">
        <v>124</v>
      </c>
      <c r="L24" s="101">
        <v>686</v>
      </c>
      <c r="M24" s="98"/>
    </row>
    <row r="25" spans="1:13" ht="11.45" customHeight="1" x14ac:dyDescent="0.2">
      <c r="A25" s="36">
        <f>IF(E25&lt;&gt;"",COUNTA($E$8:E25),"")</f>
        <v>17</v>
      </c>
      <c r="B25" s="99" t="s">
        <v>75</v>
      </c>
      <c r="C25" s="100">
        <v>1717</v>
      </c>
      <c r="D25" s="101">
        <v>113</v>
      </c>
      <c r="E25" s="101">
        <v>134</v>
      </c>
      <c r="F25" s="101">
        <v>34</v>
      </c>
      <c r="G25" s="101">
        <v>25</v>
      </c>
      <c r="H25" s="101">
        <v>148</v>
      </c>
      <c r="I25" s="101">
        <v>159</v>
      </c>
      <c r="J25" s="101">
        <v>241</v>
      </c>
      <c r="K25" s="101">
        <v>129</v>
      </c>
      <c r="L25" s="101">
        <v>734</v>
      </c>
      <c r="M25" s="98"/>
    </row>
    <row r="26" spans="1:13" ht="11.45" customHeight="1" x14ac:dyDescent="0.2">
      <c r="A26" s="36">
        <f>IF(E26&lt;&gt;"",COUNTA($E$8:E26),"")</f>
        <v>18</v>
      </c>
      <c r="B26" s="99" t="s">
        <v>76</v>
      </c>
      <c r="C26" s="100">
        <v>1403</v>
      </c>
      <c r="D26" s="101">
        <v>122</v>
      </c>
      <c r="E26" s="101">
        <v>116</v>
      </c>
      <c r="F26" s="101">
        <v>31</v>
      </c>
      <c r="G26" s="101">
        <v>30</v>
      </c>
      <c r="H26" s="101">
        <v>131</v>
      </c>
      <c r="I26" s="101">
        <v>112</v>
      </c>
      <c r="J26" s="101">
        <v>200</v>
      </c>
      <c r="K26" s="101">
        <v>104</v>
      </c>
      <c r="L26" s="101">
        <v>557</v>
      </c>
      <c r="M26" s="98"/>
    </row>
    <row r="27" spans="1:13" ht="11.45" customHeight="1" x14ac:dyDescent="0.2">
      <c r="A27" s="36">
        <f>IF(E27&lt;&gt;"",COUNTA($E$8:E27),"")</f>
        <v>19</v>
      </c>
      <c r="B27" s="99" t="s">
        <v>85</v>
      </c>
      <c r="C27" s="100">
        <v>7840</v>
      </c>
      <c r="D27" s="101">
        <v>942</v>
      </c>
      <c r="E27" s="101">
        <v>932</v>
      </c>
      <c r="F27" s="101">
        <v>241</v>
      </c>
      <c r="G27" s="101">
        <v>293</v>
      </c>
      <c r="H27" s="101">
        <v>524</v>
      </c>
      <c r="I27" s="101">
        <v>943</v>
      </c>
      <c r="J27" s="101">
        <v>532</v>
      </c>
      <c r="K27" s="101">
        <v>531</v>
      </c>
      <c r="L27" s="101">
        <v>2902</v>
      </c>
      <c r="M27" s="98"/>
    </row>
    <row r="28" spans="1:13" ht="11.45" customHeight="1" x14ac:dyDescent="0.2">
      <c r="A28" s="36" t="str">
        <f>IF(E28&lt;&gt;"",COUNTA($E$8:E28),"")</f>
        <v/>
      </c>
      <c r="B28" s="99"/>
      <c r="C28" s="100"/>
      <c r="D28" s="101"/>
      <c r="E28" s="101"/>
      <c r="F28" s="101"/>
      <c r="G28" s="101"/>
      <c r="H28" s="101"/>
      <c r="I28" s="101"/>
      <c r="J28" s="101"/>
      <c r="K28" s="101"/>
      <c r="L28" s="101"/>
      <c r="M28" s="98"/>
    </row>
    <row r="29" spans="1:13" ht="11.45" customHeight="1" x14ac:dyDescent="0.2">
      <c r="A29" s="36">
        <f>IF(E29&lt;&gt;"",COUNTA($E$8:E29),"")</f>
        <v>20</v>
      </c>
      <c r="B29" s="99" t="s">
        <v>77</v>
      </c>
      <c r="C29" s="100">
        <v>78555</v>
      </c>
      <c r="D29" s="101">
        <v>12144</v>
      </c>
      <c r="E29" s="101">
        <v>10313</v>
      </c>
      <c r="F29" s="101">
        <v>5527</v>
      </c>
      <c r="G29" s="101">
        <v>4038</v>
      </c>
      <c r="H29" s="101">
        <v>11126</v>
      </c>
      <c r="I29" s="101">
        <v>10846</v>
      </c>
      <c r="J29" s="101">
        <v>1172</v>
      </c>
      <c r="K29" s="101">
        <v>2651</v>
      </c>
      <c r="L29" s="101">
        <v>20738</v>
      </c>
      <c r="M29" s="98"/>
    </row>
    <row r="30" spans="1:13" ht="11.45" customHeight="1" x14ac:dyDescent="0.2">
      <c r="A30" s="36" t="str">
        <f>IF(E30&lt;&gt;"",COUNTA($E$8:E30),"")</f>
        <v/>
      </c>
      <c r="B30" s="99" t="s">
        <v>84</v>
      </c>
      <c r="C30" s="100" t="s">
        <v>30</v>
      </c>
      <c r="D30" s="101" t="s">
        <v>30</v>
      </c>
      <c r="E30" s="101" t="s">
        <v>30</v>
      </c>
      <c r="F30" s="101" t="s">
        <v>30</v>
      </c>
      <c r="G30" s="101" t="s">
        <v>30</v>
      </c>
      <c r="H30" s="101" t="s">
        <v>30</v>
      </c>
      <c r="I30" s="101" t="s">
        <v>30</v>
      </c>
      <c r="J30" s="101" t="s">
        <v>30</v>
      </c>
      <c r="K30" s="101" t="s">
        <v>30</v>
      </c>
      <c r="L30" s="101" t="s">
        <v>30</v>
      </c>
      <c r="M30" s="98"/>
    </row>
    <row r="31" spans="1:13" ht="11.45" customHeight="1" x14ac:dyDescent="0.2">
      <c r="A31" s="36">
        <f>IF(E31&lt;&gt;"",COUNTA($E$8:E31),"")</f>
        <v>22</v>
      </c>
      <c r="B31" s="99" t="s">
        <v>78</v>
      </c>
      <c r="C31" s="100">
        <v>13453</v>
      </c>
      <c r="D31" s="101">
        <v>2028</v>
      </c>
      <c r="E31" s="101">
        <v>320</v>
      </c>
      <c r="F31" s="101">
        <v>2813</v>
      </c>
      <c r="G31" s="101">
        <v>216</v>
      </c>
      <c r="H31" s="101">
        <v>4969</v>
      </c>
      <c r="I31" s="101">
        <v>678</v>
      </c>
      <c r="J31" s="101">
        <v>89</v>
      </c>
      <c r="K31" s="101">
        <v>252</v>
      </c>
      <c r="L31" s="101">
        <v>2088</v>
      </c>
      <c r="M31" s="98"/>
    </row>
    <row r="32" spans="1:13" ht="11.45" customHeight="1" x14ac:dyDescent="0.2">
      <c r="A32" s="36">
        <f>IF(E32&lt;&gt;"",COUNTA($E$8:E32),"")</f>
        <v>23</v>
      </c>
      <c r="B32" s="99" t="s">
        <v>79</v>
      </c>
      <c r="C32" s="100">
        <v>1367</v>
      </c>
      <c r="D32" s="101" t="s">
        <v>0</v>
      </c>
      <c r="E32" s="101">
        <v>9</v>
      </c>
      <c r="F32" s="101" t="s">
        <v>0</v>
      </c>
      <c r="G32" s="101">
        <v>4</v>
      </c>
      <c r="H32" s="101">
        <v>448</v>
      </c>
      <c r="I32" s="101">
        <v>10</v>
      </c>
      <c r="J32" s="101" t="s">
        <v>0</v>
      </c>
      <c r="K32" s="101">
        <v>5</v>
      </c>
      <c r="L32" s="101">
        <v>57</v>
      </c>
      <c r="M32" s="98"/>
    </row>
    <row r="33" spans="1:13" ht="11.45" customHeight="1" x14ac:dyDescent="0.2">
      <c r="A33" s="36">
        <f>IF(E33&lt;&gt;"",COUNTA($E$8:E33),"")</f>
        <v>24</v>
      </c>
      <c r="B33" s="99" t="s">
        <v>80</v>
      </c>
      <c r="C33" s="100">
        <v>28041</v>
      </c>
      <c r="D33" s="101">
        <v>6099</v>
      </c>
      <c r="E33" s="101">
        <v>4601</v>
      </c>
      <c r="F33" s="101">
        <v>1776</v>
      </c>
      <c r="G33" s="101">
        <v>1729</v>
      </c>
      <c r="H33" s="101">
        <v>3438</v>
      </c>
      <c r="I33" s="101">
        <v>3477</v>
      </c>
      <c r="J33" s="101">
        <v>226</v>
      </c>
      <c r="K33" s="101">
        <v>833</v>
      </c>
      <c r="L33" s="101">
        <v>5862</v>
      </c>
      <c r="M33" s="98"/>
    </row>
    <row r="34" spans="1:13" ht="11.45" customHeight="1" x14ac:dyDescent="0.2">
      <c r="A34" s="36">
        <f>IF(E34&lt;&gt;"",COUNTA($E$8:E34),"")</f>
        <v>25</v>
      </c>
      <c r="B34" s="99" t="s">
        <v>81</v>
      </c>
      <c r="C34" s="100">
        <v>161</v>
      </c>
      <c r="D34" s="101" t="s">
        <v>0</v>
      </c>
      <c r="E34" s="101" t="s">
        <v>0</v>
      </c>
      <c r="F34" s="101" t="s">
        <v>0</v>
      </c>
      <c r="G34" s="101" t="s">
        <v>0</v>
      </c>
      <c r="H34" s="101">
        <v>5</v>
      </c>
      <c r="I34" s="101" t="s">
        <v>0</v>
      </c>
      <c r="J34" s="101" t="s">
        <v>0</v>
      </c>
      <c r="K34" s="101">
        <v>15</v>
      </c>
      <c r="L34" s="101">
        <v>105</v>
      </c>
      <c r="M34" s="98"/>
    </row>
    <row r="35" spans="1:13" ht="11.45" customHeight="1" x14ac:dyDescent="0.2">
      <c r="A35" s="36">
        <f>IF(E35&lt;&gt;"",COUNTA($E$8:E35),"")</f>
        <v>26</v>
      </c>
      <c r="B35" s="99" t="s">
        <v>87</v>
      </c>
      <c r="C35" s="100">
        <v>11719</v>
      </c>
      <c r="D35" s="101" t="s">
        <v>0</v>
      </c>
      <c r="E35" s="101" t="s">
        <v>0</v>
      </c>
      <c r="F35" s="101" t="s">
        <v>0</v>
      </c>
      <c r="G35" s="101" t="s">
        <v>0</v>
      </c>
      <c r="H35" s="101">
        <v>509</v>
      </c>
      <c r="I35" s="101">
        <v>2144</v>
      </c>
      <c r="J35" s="101">
        <v>47</v>
      </c>
      <c r="K35" s="101">
        <v>485</v>
      </c>
      <c r="L35" s="101">
        <v>5820</v>
      </c>
      <c r="M35" s="98"/>
    </row>
    <row r="36" spans="1:13" ht="11.45" customHeight="1" x14ac:dyDescent="0.2">
      <c r="A36" s="36">
        <f>IF(E36&lt;&gt;"",COUNTA($E$8:E36),"")</f>
        <v>27</v>
      </c>
      <c r="B36" s="99" t="s">
        <v>82</v>
      </c>
      <c r="C36" s="100" t="s">
        <v>0</v>
      </c>
      <c r="D36" s="101">
        <v>5</v>
      </c>
      <c r="E36" s="101">
        <v>11</v>
      </c>
      <c r="F36" s="101" t="s">
        <v>0</v>
      </c>
      <c r="G36" s="101" t="s">
        <v>0</v>
      </c>
      <c r="H36" s="101" t="s">
        <v>0</v>
      </c>
      <c r="I36" s="101" t="s">
        <v>0</v>
      </c>
      <c r="J36" s="101" t="s">
        <v>0</v>
      </c>
      <c r="K36" s="101" t="s">
        <v>5</v>
      </c>
      <c r="L36" s="101">
        <v>27</v>
      </c>
      <c r="M36" s="98"/>
    </row>
    <row r="37" spans="1:13" ht="11.45" customHeight="1" x14ac:dyDescent="0.2">
      <c r="A37" s="36">
        <f>IF(E37&lt;&gt;"",COUNTA($E$8:E37),"")</f>
        <v>28</v>
      </c>
      <c r="B37" s="99" t="s">
        <v>83</v>
      </c>
      <c r="C37" s="100" t="s">
        <v>0</v>
      </c>
      <c r="D37" s="101" t="s">
        <v>0</v>
      </c>
      <c r="E37" s="101" t="s">
        <v>5</v>
      </c>
      <c r="F37" s="101" t="s">
        <v>5</v>
      </c>
      <c r="G37" s="101" t="s">
        <v>5</v>
      </c>
      <c r="H37" s="101" t="s">
        <v>0</v>
      </c>
      <c r="I37" s="101" t="s">
        <v>5</v>
      </c>
      <c r="J37" s="101" t="s">
        <v>5</v>
      </c>
      <c r="K37" s="101" t="s">
        <v>5</v>
      </c>
      <c r="L37" s="101" t="s">
        <v>5</v>
      </c>
      <c r="M37" s="98"/>
    </row>
    <row r="38" spans="1:13" ht="11.45" customHeight="1" x14ac:dyDescent="0.2">
      <c r="A38" s="36">
        <f>IF(E38&lt;&gt;"",COUNTA($E$8:E38),"")</f>
        <v>29</v>
      </c>
      <c r="B38" s="99" t="s">
        <v>88</v>
      </c>
      <c r="C38" s="100">
        <v>23748</v>
      </c>
      <c r="D38" s="101">
        <v>2832</v>
      </c>
      <c r="E38" s="101">
        <v>3999</v>
      </c>
      <c r="F38" s="101">
        <v>500</v>
      </c>
      <c r="G38" s="101">
        <v>1494</v>
      </c>
      <c r="H38" s="101">
        <v>1746</v>
      </c>
      <c r="I38" s="101">
        <v>4530</v>
      </c>
      <c r="J38" s="101">
        <v>807</v>
      </c>
      <c r="K38" s="101">
        <v>1061</v>
      </c>
      <c r="L38" s="101">
        <v>6779</v>
      </c>
      <c r="M38" s="98"/>
    </row>
    <row r="39" spans="1:13" ht="11.45" customHeight="1" x14ac:dyDescent="0.2">
      <c r="C39" s="78"/>
      <c r="D39" s="78"/>
      <c r="E39" s="78"/>
      <c r="F39" s="78"/>
      <c r="G39" s="78"/>
      <c r="H39" s="78"/>
      <c r="I39" s="78"/>
      <c r="J39" s="98"/>
      <c r="K39" s="98"/>
      <c r="L39" s="98"/>
      <c r="M39" s="98"/>
    </row>
    <row r="40" spans="1:13" ht="11.45" customHeight="1" x14ac:dyDescent="0.2">
      <c r="C40" s="83"/>
      <c r="D40" s="83"/>
      <c r="E40" s="83"/>
      <c r="F40" s="83"/>
      <c r="G40" s="83"/>
      <c r="H40" s="78"/>
      <c r="I40" s="78"/>
      <c r="J40" s="98"/>
      <c r="K40" s="98"/>
      <c r="L40" s="98"/>
      <c r="M40" s="98"/>
    </row>
    <row r="41" spans="1:13" ht="11.45" customHeight="1" x14ac:dyDescent="0.2">
      <c r="C41" s="83"/>
      <c r="D41" s="83"/>
      <c r="E41" s="83"/>
      <c r="F41" s="83"/>
      <c r="G41" s="83"/>
      <c r="H41" s="78"/>
      <c r="I41" s="78"/>
      <c r="J41" s="98"/>
      <c r="K41" s="98"/>
      <c r="L41" s="98"/>
      <c r="M41" s="98"/>
    </row>
    <row r="42" spans="1:13" ht="11.45" customHeight="1" x14ac:dyDescent="0.2">
      <c r="C42" s="83"/>
      <c r="D42" s="83"/>
      <c r="E42" s="83"/>
      <c r="F42" s="83"/>
      <c r="G42" s="83"/>
      <c r="H42" s="78"/>
      <c r="I42" s="78"/>
      <c r="J42" s="98"/>
      <c r="K42" s="98"/>
      <c r="L42" s="98"/>
      <c r="M42" s="98"/>
    </row>
    <row r="43" spans="1:13" ht="11.45" customHeight="1" x14ac:dyDescent="0.2">
      <c r="C43" s="83"/>
      <c r="D43" s="83"/>
      <c r="E43" s="83"/>
      <c r="F43" s="83"/>
      <c r="G43" s="83"/>
      <c r="H43" s="78"/>
      <c r="I43" s="78"/>
      <c r="J43" s="98"/>
      <c r="K43" s="98"/>
      <c r="L43" s="98"/>
      <c r="M43" s="98"/>
    </row>
    <row r="44" spans="1:13" ht="11.45" customHeight="1" x14ac:dyDescent="0.2">
      <c r="C44" s="83"/>
      <c r="D44" s="83"/>
      <c r="E44" s="83"/>
      <c r="F44" s="83"/>
      <c r="G44" s="83"/>
    </row>
    <row r="45" spans="1:13" ht="11.45" customHeight="1" x14ac:dyDescent="0.2">
      <c r="C45" s="83"/>
      <c r="D45" s="83"/>
      <c r="E45" s="83"/>
      <c r="F45" s="83"/>
      <c r="G45" s="83"/>
    </row>
    <row r="46" spans="1:13" ht="11.45" customHeight="1" x14ac:dyDescent="0.2">
      <c r="C46" s="83"/>
      <c r="D46" s="83"/>
      <c r="E46" s="83"/>
      <c r="F46" s="83"/>
      <c r="G46" s="83"/>
    </row>
    <row r="47" spans="1:13" ht="11.45" customHeight="1" x14ac:dyDescent="0.2">
      <c r="C47" s="83"/>
      <c r="D47" s="83"/>
      <c r="E47" s="83"/>
      <c r="F47" s="83"/>
      <c r="G47" s="83"/>
    </row>
    <row r="48" spans="1:13" ht="11.45" customHeight="1" x14ac:dyDescent="0.2">
      <c r="C48" s="83"/>
      <c r="D48" s="83"/>
      <c r="E48" s="83"/>
      <c r="F48" s="83"/>
      <c r="G48" s="83"/>
    </row>
    <row r="49" spans="3:7" ht="11.45" customHeight="1" x14ac:dyDescent="0.2">
      <c r="C49" s="83"/>
      <c r="D49" s="83"/>
      <c r="E49" s="83"/>
      <c r="F49" s="83"/>
      <c r="G49" s="83"/>
    </row>
    <row r="50" spans="3:7" ht="11.45" customHeight="1" x14ac:dyDescent="0.2">
      <c r="C50" s="83"/>
      <c r="D50" s="83"/>
      <c r="E50" s="83"/>
      <c r="F50" s="83"/>
      <c r="G50" s="83"/>
    </row>
    <row r="51" spans="3:7" ht="11.45" customHeight="1" x14ac:dyDescent="0.2">
      <c r="C51" s="83"/>
      <c r="D51" s="83"/>
      <c r="E51" s="83"/>
      <c r="F51" s="83"/>
      <c r="G51" s="83"/>
    </row>
    <row r="52" spans="3:7" ht="11.45" customHeight="1" x14ac:dyDescent="0.2">
      <c r="C52" s="83"/>
      <c r="D52" s="83"/>
      <c r="E52" s="83"/>
      <c r="F52" s="83"/>
      <c r="G52" s="83"/>
    </row>
    <row r="53" spans="3:7" ht="11.45" customHeight="1" x14ac:dyDescent="0.2">
      <c r="C53" s="83"/>
      <c r="D53" s="83"/>
      <c r="E53" s="83"/>
      <c r="F53" s="83"/>
      <c r="G53" s="83"/>
    </row>
    <row r="54" spans="3:7" ht="11.45" customHeight="1" x14ac:dyDescent="0.2">
      <c r="C54" s="83"/>
      <c r="D54" s="83"/>
      <c r="E54" s="83"/>
      <c r="F54" s="83"/>
      <c r="G54" s="83"/>
    </row>
    <row r="55" spans="3:7" ht="11.45" customHeight="1" x14ac:dyDescent="0.2">
      <c r="C55" s="83"/>
      <c r="D55" s="83"/>
      <c r="E55" s="83"/>
      <c r="F55" s="83"/>
      <c r="G55" s="83"/>
    </row>
    <row r="56" spans="3:7" ht="11.45" customHeight="1" x14ac:dyDescent="0.2">
      <c r="C56" s="83"/>
      <c r="D56" s="83"/>
      <c r="E56" s="83"/>
      <c r="F56" s="83"/>
      <c r="G56" s="83"/>
    </row>
    <row r="57" spans="3:7" ht="11.45" customHeight="1" x14ac:dyDescent="0.2">
      <c r="C57" s="83"/>
      <c r="D57" s="83"/>
      <c r="E57" s="83"/>
      <c r="F57" s="83"/>
      <c r="G57" s="83"/>
    </row>
    <row r="58" spans="3:7" ht="11.45" customHeight="1" x14ac:dyDescent="0.2">
      <c r="C58" s="83"/>
      <c r="D58" s="83"/>
      <c r="E58" s="83"/>
      <c r="F58" s="83"/>
      <c r="G58" s="83"/>
    </row>
    <row r="59" spans="3:7" ht="11.45" customHeight="1" x14ac:dyDescent="0.2">
      <c r="C59" s="83"/>
      <c r="D59" s="83"/>
      <c r="E59" s="83"/>
      <c r="F59" s="83"/>
      <c r="G59" s="83"/>
    </row>
    <row r="60" spans="3:7" ht="11.45" customHeight="1" x14ac:dyDescent="0.2">
      <c r="C60" s="83"/>
      <c r="D60" s="83"/>
      <c r="E60" s="83"/>
      <c r="F60" s="83"/>
      <c r="G60" s="83"/>
    </row>
    <row r="61" spans="3:7" ht="11.45" customHeight="1" x14ac:dyDescent="0.2">
      <c r="C61" s="83"/>
      <c r="D61" s="83"/>
      <c r="E61" s="83"/>
      <c r="F61" s="83"/>
      <c r="G61" s="83"/>
    </row>
    <row r="62" spans="3:7" ht="11.45" customHeight="1" x14ac:dyDescent="0.2">
      <c r="C62" s="83"/>
      <c r="D62" s="83"/>
      <c r="E62" s="83"/>
      <c r="F62" s="83"/>
      <c r="G62" s="83"/>
    </row>
    <row r="63" spans="3:7" x14ac:dyDescent="0.2">
      <c r="C63" s="83"/>
      <c r="D63" s="83"/>
      <c r="E63" s="83"/>
      <c r="F63" s="83"/>
      <c r="G63" s="83"/>
    </row>
    <row r="64" spans="3:7" x14ac:dyDescent="0.2">
      <c r="C64" s="83"/>
      <c r="D64" s="83"/>
      <c r="E64" s="83"/>
      <c r="F64" s="83"/>
      <c r="G64" s="83"/>
    </row>
    <row r="65" spans="3:7" x14ac:dyDescent="0.2">
      <c r="C65" s="83"/>
      <c r="D65" s="83"/>
      <c r="E65" s="83"/>
      <c r="F65" s="83"/>
      <c r="G65" s="83"/>
    </row>
    <row r="66" spans="3:7" x14ac:dyDescent="0.2">
      <c r="C66" s="83"/>
      <c r="D66" s="83"/>
      <c r="E66" s="83"/>
      <c r="F66" s="83"/>
      <c r="G66" s="83"/>
    </row>
    <row r="67" spans="3:7" x14ac:dyDescent="0.2">
      <c r="C67" s="83"/>
      <c r="D67" s="83"/>
      <c r="E67" s="83"/>
      <c r="F67" s="83"/>
      <c r="G67" s="83"/>
    </row>
    <row r="68" spans="3:7" x14ac:dyDescent="0.2">
      <c r="C68" s="83"/>
      <c r="D68" s="83"/>
      <c r="E68" s="83"/>
      <c r="F68" s="83"/>
      <c r="G68" s="83"/>
    </row>
    <row r="69" spans="3:7" x14ac:dyDescent="0.2">
      <c r="C69" s="83"/>
      <c r="D69" s="83"/>
      <c r="E69" s="83"/>
      <c r="F69" s="83"/>
      <c r="G69" s="83"/>
    </row>
    <row r="70" spans="3:7" x14ac:dyDescent="0.2">
      <c r="C70" s="83"/>
      <c r="D70" s="83"/>
      <c r="E70" s="83"/>
      <c r="F70" s="83"/>
      <c r="G70" s="83"/>
    </row>
  </sheetData>
  <mergeCells count="15">
    <mergeCell ref="H1:L1"/>
    <mergeCell ref="H2:L2"/>
    <mergeCell ref="C3:C5"/>
    <mergeCell ref="D3:E4"/>
    <mergeCell ref="F3:G4"/>
    <mergeCell ref="H4:I4"/>
    <mergeCell ref="J4:K4"/>
    <mergeCell ref="L3:L5"/>
    <mergeCell ref="H3:K3"/>
    <mergeCell ref="A3:A5"/>
    <mergeCell ref="B3:B5"/>
    <mergeCell ref="A1:B1"/>
    <mergeCell ref="A2:B2"/>
    <mergeCell ref="C1:G1"/>
    <mergeCell ref="C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2022 22&amp;R&amp;"-,Standard"&amp;7&amp;P</oddFooter>
    <evenFooter>&amp;L&amp;"-,Standard"&amp;7&amp;P&amp;R&amp;"-,Standard"&amp;7StatA MV, Statistischer Bericht C313 2022 22</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50"/>
  <sheetViews>
    <sheetView zoomScale="140" zoomScaleNormal="140" workbookViewId="0">
      <pane xSplit="3" ySplit="5" topLeftCell="D6" activePane="bottomRight" state="frozen"/>
      <selection pane="topRight" activeCell="D1" sqref="D1"/>
      <selection pane="bottomLeft" activeCell="A6" sqref="A6"/>
      <selection pane="bottomRight" activeCell="D6" sqref="D6"/>
    </sheetView>
  </sheetViews>
  <sheetFormatPr baseColWidth="10" defaultRowHeight="11.25" x14ac:dyDescent="0.2"/>
  <cols>
    <col min="1" max="1" width="3.7109375" style="71" customWidth="1"/>
    <col min="2" max="2" width="29.7109375" style="71" customWidth="1"/>
    <col min="3" max="3" width="17.7109375" style="71" customWidth="1"/>
    <col min="4" max="5" width="19.7109375" style="71" customWidth="1"/>
    <col min="6" max="16384" width="11.42578125" style="71"/>
  </cols>
  <sheetData>
    <row r="1" spans="1:5" s="114" customFormat="1" ht="24.95" customHeight="1" x14ac:dyDescent="0.2">
      <c r="A1" s="232" t="s">
        <v>143</v>
      </c>
      <c r="B1" s="233"/>
      <c r="C1" s="233"/>
      <c r="D1" s="224" t="s">
        <v>262</v>
      </c>
      <c r="E1" s="225"/>
    </row>
    <row r="2" spans="1:5" s="107" customFormat="1" ht="24.95" customHeight="1" x14ac:dyDescent="0.2">
      <c r="A2" s="252" t="s">
        <v>150</v>
      </c>
      <c r="B2" s="253"/>
      <c r="C2" s="253"/>
      <c r="D2" s="226" t="s">
        <v>288</v>
      </c>
      <c r="E2" s="227"/>
    </row>
    <row r="3" spans="1:5" s="106" customFormat="1" ht="11.45" customHeight="1" x14ac:dyDescent="0.2">
      <c r="A3" s="251" t="s">
        <v>40</v>
      </c>
      <c r="B3" s="221" t="s">
        <v>43</v>
      </c>
      <c r="C3" s="221" t="s">
        <v>59</v>
      </c>
      <c r="D3" s="221" t="s">
        <v>41</v>
      </c>
      <c r="E3" s="222" t="s">
        <v>43</v>
      </c>
    </row>
    <row r="4" spans="1:5" s="106" customFormat="1" ht="11.45" customHeight="1" x14ac:dyDescent="0.2">
      <c r="A4" s="251"/>
      <c r="B4" s="221"/>
      <c r="C4" s="221"/>
      <c r="D4" s="221"/>
      <c r="E4" s="222"/>
    </row>
    <row r="5" spans="1:5" s="104" customFormat="1" ht="11.45" customHeight="1" x14ac:dyDescent="0.2">
      <c r="A5" s="103">
        <v>1</v>
      </c>
      <c r="B5" s="62">
        <v>2</v>
      </c>
      <c r="C5" s="62">
        <v>3</v>
      </c>
      <c r="D5" s="62">
        <v>4</v>
      </c>
      <c r="E5" s="63">
        <v>5</v>
      </c>
    </row>
    <row r="6" spans="1:5" s="76" customFormat="1" ht="11.45" customHeight="1" x14ac:dyDescent="0.2">
      <c r="A6" s="108"/>
      <c r="B6" s="109" t="s">
        <v>30</v>
      </c>
      <c r="C6" s="110" t="s">
        <v>30</v>
      </c>
      <c r="D6" s="115" t="s">
        <v>30</v>
      </c>
      <c r="E6" s="115" t="s">
        <v>30</v>
      </c>
    </row>
    <row r="7" spans="1:5" s="79" customFormat="1" ht="11.45" customHeight="1" x14ac:dyDescent="0.2">
      <c r="A7" s="36">
        <f>IF(E7&lt;&gt;"",COUNTA($E7:E$7),"")</f>
        <v>1</v>
      </c>
      <c r="B7" s="111" t="s">
        <v>58</v>
      </c>
      <c r="C7" s="72" t="s">
        <v>33</v>
      </c>
      <c r="D7" s="116">
        <v>3154</v>
      </c>
      <c r="E7" s="116">
        <v>458837</v>
      </c>
    </row>
    <row r="8" spans="1:5" s="79" customFormat="1" ht="11.45" customHeight="1" x14ac:dyDescent="0.2">
      <c r="A8" s="36" t="str">
        <f>IF(E8&lt;&gt;"",COUNTA($E$7:E8),"")</f>
        <v/>
      </c>
      <c r="B8" s="111"/>
      <c r="C8" s="72"/>
      <c r="D8" s="116"/>
      <c r="E8" s="116"/>
    </row>
    <row r="9" spans="1:5" s="79" customFormat="1" ht="11.45" customHeight="1" x14ac:dyDescent="0.2">
      <c r="A9" s="36">
        <f>IF(E9&lt;&gt;"",COUNTA($E$7:E9),"")</f>
        <v>2</v>
      </c>
      <c r="B9" s="111" t="s">
        <v>30</v>
      </c>
      <c r="C9" s="72" t="s">
        <v>55</v>
      </c>
      <c r="D9" s="116">
        <v>1377</v>
      </c>
      <c r="E9" s="116">
        <v>5228</v>
      </c>
    </row>
    <row r="10" spans="1:5" s="79" customFormat="1" ht="11.45" customHeight="1" x14ac:dyDescent="0.2">
      <c r="A10" s="36">
        <f>IF(E10&lt;&gt;"",COUNTA($E$7:E10),"")</f>
        <v>3</v>
      </c>
      <c r="B10" s="111" t="s">
        <v>30</v>
      </c>
      <c r="C10" s="72" t="s">
        <v>53</v>
      </c>
      <c r="D10" s="116">
        <v>391</v>
      </c>
      <c r="E10" s="116">
        <v>5278</v>
      </c>
    </row>
    <row r="11" spans="1:5" s="112" customFormat="1" ht="11.45" customHeight="1" x14ac:dyDescent="0.2">
      <c r="A11" s="36">
        <f>IF(E11&lt;&gt;"",COUNTA($E$7:E11),"")</f>
        <v>4</v>
      </c>
      <c r="B11" s="111" t="s">
        <v>30</v>
      </c>
      <c r="C11" s="72" t="s">
        <v>52</v>
      </c>
      <c r="D11" s="116">
        <v>372</v>
      </c>
      <c r="E11" s="116">
        <v>11725</v>
      </c>
    </row>
    <row r="12" spans="1:5" s="112" customFormat="1" ht="11.45" customHeight="1" x14ac:dyDescent="0.2">
      <c r="A12" s="36">
        <f>IF(E12&lt;&gt;"",COUNTA($E$7:E12),"")</f>
        <v>5</v>
      </c>
      <c r="B12" s="111" t="s">
        <v>30</v>
      </c>
      <c r="C12" s="72" t="s">
        <v>51</v>
      </c>
      <c r="D12" s="116">
        <v>236</v>
      </c>
      <c r="E12" s="116">
        <v>16952</v>
      </c>
    </row>
    <row r="13" spans="1:5" s="112" customFormat="1" ht="11.45" customHeight="1" x14ac:dyDescent="0.2">
      <c r="A13" s="36">
        <f>IF(E13&lt;&gt;"",COUNTA($E$7:E13),"")</f>
        <v>6</v>
      </c>
      <c r="B13" s="111" t="s">
        <v>30</v>
      </c>
      <c r="C13" s="72" t="s">
        <v>44</v>
      </c>
      <c r="D13" s="116">
        <v>230</v>
      </c>
      <c r="E13" s="116">
        <v>33912</v>
      </c>
    </row>
    <row r="14" spans="1:5" s="112" customFormat="1" ht="11.45" customHeight="1" x14ac:dyDescent="0.2">
      <c r="A14" s="36">
        <f>IF(E14&lt;&gt;"",COUNTA($E$7:E14),"")</f>
        <v>7</v>
      </c>
      <c r="B14" s="111" t="s">
        <v>30</v>
      </c>
      <c r="C14" s="72" t="s">
        <v>45</v>
      </c>
      <c r="D14" s="116">
        <v>294</v>
      </c>
      <c r="E14" s="116">
        <v>96020</v>
      </c>
    </row>
    <row r="15" spans="1:5" s="112" customFormat="1" ht="11.45" customHeight="1" x14ac:dyDescent="0.2">
      <c r="A15" s="36">
        <f>IF(E15&lt;&gt;"",COUNTA($E$7:E15),"")</f>
        <v>8</v>
      </c>
      <c r="B15" s="111" t="s">
        <v>30</v>
      </c>
      <c r="C15" s="72" t="s">
        <v>46</v>
      </c>
      <c r="D15" s="116">
        <v>254</v>
      </c>
      <c r="E15" s="116">
        <v>289722</v>
      </c>
    </row>
    <row r="16" spans="1:5" s="112" customFormat="1" ht="11.45" customHeight="1" x14ac:dyDescent="0.2">
      <c r="A16" s="36" t="str">
        <f>IF(E16&lt;&gt;"",COUNTA($E$7:E16),"")</f>
        <v/>
      </c>
      <c r="B16" s="111"/>
      <c r="C16" s="72"/>
      <c r="D16" s="115"/>
      <c r="E16" s="115"/>
    </row>
    <row r="17" spans="1:5" s="76" customFormat="1" ht="11.45" customHeight="1" x14ac:dyDescent="0.2">
      <c r="A17" s="36">
        <f>IF(E17&lt;&gt;"",COUNTA($E$7:E17),"")</f>
        <v>9</v>
      </c>
      <c r="B17" s="113" t="s">
        <v>287</v>
      </c>
      <c r="C17" s="73" t="s">
        <v>179</v>
      </c>
      <c r="D17" s="115">
        <v>626</v>
      </c>
      <c r="E17" s="115">
        <v>151354</v>
      </c>
    </row>
    <row r="18" spans="1:5" s="76" customFormat="1" ht="11.45" customHeight="1" x14ac:dyDescent="0.2">
      <c r="A18" s="36" t="str">
        <f>IF(E18&lt;&gt;"",COUNTA($E$7:E18),"")</f>
        <v/>
      </c>
      <c r="B18" s="113"/>
      <c r="C18" s="73"/>
      <c r="D18" s="115"/>
      <c r="E18" s="115"/>
    </row>
    <row r="19" spans="1:5" s="76" customFormat="1" ht="11.45" customHeight="1" x14ac:dyDescent="0.2">
      <c r="A19" s="36">
        <f>IF(E19&lt;&gt;"",COUNTA($E$7:E19),"")</f>
        <v>10</v>
      </c>
      <c r="B19" s="113" t="s">
        <v>30</v>
      </c>
      <c r="C19" s="73" t="s">
        <v>55</v>
      </c>
      <c r="D19" s="115">
        <v>214</v>
      </c>
      <c r="E19" s="115">
        <v>483</v>
      </c>
    </row>
    <row r="20" spans="1:5" s="76" customFormat="1" ht="11.45" customHeight="1" x14ac:dyDescent="0.2">
      <c r="A20" s="36">
        <f>IF(E20&lt;&gt;"",COUNTA($E$7:E20),"")</f>
        <v>11</v>
      </c>
      <c r="B20" s="113" t="s">
        <v>30</v>
      </c>
      <c r="C20" s="73" t="s">
        <v>53</v>
      </c>
      <c r="D20" s="115">
        <v>20</v>
      </c>
      <c r="E20" s="115">
        <v>284</v>
      </c>
    </row>
    <row r="21" spans="1:5" s="76" customFormat="1" ht="11.45" customHeight="1" x14ac:dyDescent="0.2">
      <c r="A21" s="36">
        <f>IF(E21&lt;&gt;"",COUNTA($E$7:E21),"")</f>
        <v>12</v>
      </c>
      <c r="B21" s="113" t="s">
        <v>30</v>
      </c>
      <c r="C21" s="73" t="s">
        <v>52</v>
      </c>
      <c r="D21" s="115">
        <v>33</v>
      </c>
      <c r="E21" s="115">
        <v>1070</v>
      </c>
    </row>
    <row r="22" spans="1:5" s="76" customFormat="1" ht="11.45" customHeight="1" x14ac:dyDescent="0.2">
      <c r="A22" s="36">
        <f>IF(E22&lt;&gt;"",COUNTA($E$7:E22),"")</f>
        <v>13</v>
      </c>
      <c r="B22" s="113" t="s">
        <v>30</v>
      </c>
      <c r="C22" s="73" t="s">
        <v>51</v>
      </c>
      <c r="D22" s="115">
        <v>54</v>
      </c>
      <c r="E22" s="115">
        <v>3979</v>
      </c>
    </row>
    <row r="23" spans="1:5" s="76" customFormat="1" ht="11.45" customHeight="1" x14ac:dyDescent="0.2">
      <c r="A23" s="36">
        <f>IF(E23&lt;&gt;"",COUNTA($E$7:E23),"")</f>
        <v>14</v>
      </c>
      <c r="B23" s="113" t="s">
        <v>30</v>
      </c>
      <c r="C23" s="73" t="s">
        <v>44</v>
      </c>
      <c r="D23" s="115">
        <v>78</v>
      </c>
      <c r="E23" s="115">
        <v>11569</v>
      </c>
    </row>
    <row r="24" spans="1:5" s="76" customFormat="1" ht="11.45" customHeight="1" x14ac:dyDescent="0.2">
      <c r="A24" s="36">
        <f>IF(E24&lt;&gt;"",COUNTA($E$7:E24),"")</f>
        <v>15</v>
      </c>
      <c r="B24" s="113" t="s">
        <v>30</v>
      </c>
      <c r="C24" s="73" t="s">
        <v>45</v>
      </c>
      <c r="D24" s="115">
        <v>125</v>
      </c>
      <c r="E24" s="115">
        <v>42252</v>
      </c>
    </row>
    <row r="25" spans="1:5" s="76" customFormat="1" ht="11.45" customHeight="1" x14ac:dyDescent="0.2">
      <c r="A25" s="36">
        <f>IF(E25&lt;&gt;"",COUNTA($E$7:E25),"")</f>
        <v>16</v>
      </c>
      <c r="B25" s="113" t="s">
        <v>30</v>
      </c>
      <c r="C25" s="73" t="s">
        <v>46</v>
      </c>
      <c r="D25" s="115">
        <v>102</v>
      </c>
      <c r="E25" s="115">
        <v>91717</v>
      </c>
    </row>
    <row r="26" spans="1:5" s="76" customFormat="1" ht="11.45" customHeight="1" x14ac:dyDescent="0.2">
      <c r="A26" s="36" t="str">
        <f>IF(E26&lt;&gt;"",COUNTA($E$7:E26),"")</f>
        <v/>
      </c>
      <c r="B26" s="113"/>
      <c r="C26" s="73"/>
      <c r="D26" s="115"/>
      <c r="E26" s="115"/>
    </row>
    <row r="27" spans="1:5" s="76" customFormat="1" ht="11.45" customHeight="1" x14ac:dyDescent="0.2">
      <c r="A27" s="36">
        <f>IF(E27&lt;&gt;"",COUNTA($E$7:E27),"")</f>
        <v>17</v>
      </c>
      <c r="B27" s="113" t="s">
        <v>296</v>
      </c>
      <c r="C27" s="73" t="s">
        <v>179</v>
      </c>
      <c r="D27" s="115">
        <v>1954</v>
      </c>
      <c r="E27" s="115">
        <v>55884</v>
      </c>
    </row>
    <row r="28" spans="1:5" s="76" customFormat="1" ht="11.45" customHeight="1" x14ac:dyDescent="0.2">
      <c r="A28" s="36" t="str">
        <f>IF(E28&lt;&gt;"",COUNTA($E$7:E28),"")</f>
        <v/>
      </c>
      <c r="B28" s="113"/>
      <c r="C28" s="73"/>
      <c r="D28" s="115"/>
      <c r="E28" s="115"/>
    </row>
    <row r="29" spans="1:5" s="76" customFormat="1" ht="11.45" customHeight="1" x14ac:dyDescent="0.2">
      <c r="A29" s="36">
        <f>IF(E29&lt;&gt;"",COUNTA($E$7:E29),"")</f>
        <v>18</v>
      </c>
      <c r="B29" s="113" t="s">
        <v>30</v>
      </c>
      <c r="C29" s="73" t="s">
        <v>50</v>
      </c>
      <c r="D29" s="115">
        <v>1192</v>
      </c>
      <c r="E29" s="115">
        <v>3968</v>
      </c>
    </row>
    <row r="30" spans="1:5" s="76" customFormat="1" ht="11.45" customHeight="1" x14ac:dyDescent="0.2">
      <c r="A30" s="36">
        <f>IF(E30&lt;&gt;"",COUNTA($E$7:E30),"")</f>
        <v>19</v>
      </c>
      <c r="B30" s="113" t="s">
        <v>30</v>
      </c>
      <c r="C30" s="73" t="s">
        <v>49</v>
      </c>
      <c r="D30" s="115">
        <v>230</v>
      </c>
      <c r="E30" s="115">
        <v>3144</v>
      </c>
    </row>
    <row r="31" spans="1:5" s="76" customFormat="1" ht="11.45" customHeight="1" x14ac:dyDescent="0.2">
      <c r="A31" s="36">
        <f>IF(E31&lt;&gt;"",COUNTA($E$7:E31),"")</f>
        <v>20</v>
      </c>
      <c r="B31" s="113" t="s">
        <v>30</v>
      </c>
      <c r="C31" s="73" t="s">
        <v>48</v>
      </c>
      <c r="D31" s="115">
        <v>238</v>
      </c>
      <c r="E31" s="115">
        <v>7380</v>
      </c>
    </row>
    <row r="32" spans="1:5" s="76" customFormat="1" ht="11.45" customHeight="1" x14ac:dyDescent="0.2">
      <c r="A32" s="36">
        <f>IF(E32&lt;&gt;"",COUNTA($E$7:E32),"")</f>
        <v>21</v>
      </c>
      <c r="B32" s="113" t="s">
        <v>30</v>
      </c>
      <c r="C32" s="73" t="s">
        <v>47</v>
      </c>
      <c r="D32" s="115">
        <v>152</v>
      </c>
      <c r="E32" s="115">
        <v>10831</v>
      </c>
    </row>
    <row r="33" spans="1:5" s="76" customFormat="1" ht="11.45" customHeight="1" x14ac:dyDescent="0.2">
      <c r="A33" s="36">
        <f>IF(E33&lt;&gt;"",COUNTA($E$7:E33),"")</f>
        <v>22</v>
      </c>
      <c r="B33" s="113" t="s">
        <v>30</v>
      </c>
      <c r="C33" s="73" t="s">
        <v>54</v>
      </c>
      <c r="D33" s="115">
        <v>142</v>
      </c>
      <c r="E33" s="115">
        <v>30561</v>
      </c>
    </row>
    <row r="34" spans="1:5" s="76" customFormat="1" ht="11.45" customHeight="1" x14ac:dyDescent="0.2">
      <c r="A34" s="36" t="str">
        <f>IF(E34&lt;&gt;"",COUNTA($E$7:E34),"")</f>
        <v/>
      </c>
      <c r="B34" s="113"/>
      <c r="C34" s="73"/>
      <c r="D34" s="115"/>
      <c r="E34" s="115"/>
    </row>
    <row r="35" spans="1:5" s="76" customFormat="1" ht="11.45" customHeight="1" x14ac:dyDescent="0.2">
      <c r="A35" s="36">
        <f>IF(E35&lt;&gt;"",COUNTA($E$7:E35),"")</f>
        <v>23</v>
      </c>
      <c r="B35" s="113" t="s">
        <v>57</v>
      </c>
      <c r="C35" s="73" t="s">
        <v>179</v>
      </c>
      <c r="D35" s="115">
        <v>2299</v>
      </c>
      <c r="E35" s="115">
        <v>130166</v>
      </c>
    </row>
    <row r="36" spans="1:5" s="76" customFormat="1" ht="11.45" customHeight="1" x14ac:dyDescent="0.2">
      <c r="A36" s="36" t="str">
        <f>IF(E36&lt;&gt;"",COUNTA($E$7:E36),"")</f>
        <v/>
      </c>
      <c r="B36" s="113"/>
      <c r="C36" s="73"/>
      <c r="D36" s="115"/>
      <c r="E36" s="115"/>
    </row>
    <row r="37" spans="1:5" s="76" customFormat="1" ht="11.45" customHeight="1" x14ac:dyDescent="0.2">
      <c r="A37" s="36">
        <f>IF(E37&lt;&gt;"",COUNTA($E$7:E37),"")</f>
        <v>24</v>
      </c>
      <c r="B37" s="113" t="s">
        <v>30</v>
      </c>
      <c r="C37" s="73" t="s">
        <v>50</v>
      </c>
      <c r="D37" s="115">
        <v>1190</v>
      </c>
      <c r="E37" s="115">
        <v>3817</v>
      </c>
    </row>
    <row r="38" spans="1:5" s="76" customFormat="1" ht="11.45" customHeight="1" x14ac:dyDescent="0.2">
      <c r="A38" s="36">
        <f>IF(E38&lt;&gt;"",COUNTA($E$7:E38),"")</f>
        <v>25</v>
      </c>
      <c r="B38" s="113" t="s">
        <v>30</v>
      </c>
      <c r="C38" s="73" t="s">
        <v>49</v>
      </c>
      <c r="D38" s="115">
        <v>239</v>
      </c>
      <c r="E38" s="115">
        <v>3361</v>
      </c>
    </row>
    <row r="39" spans="1:5" s="76" customFormat="1" ht="11.45" customHeight="1" x14ac:dyDescent="0.2">
      <c r="A39" s="36">
        <f>IF(E39&lt;&gt;"",COUNTA($E$7:E39),"")</f>
        <v>26</v>
      </c>
      <c r="B39" s="113" t="s">
        <v>30</v>
      </c>
      <c r="C39" s="73" t="s">
        <v>48</v>
      </c>
      <c r="D39" s="115">
        <v>300</v>
      </c>
      <c r="E39" s="115">
        <v>9546</v>
      </c>
    </row>
    <row r="40" spans="1:5" s="76" customFormat="1" ht="11.45" customHeight="1" x14ac:dyDescent="0.2">
      <c r="A40" s="36">
        <f>IF(E40&lt;&gt;"",COUNTA($E$7:E40),"")</f>
        <v>27</v>
      </c>
      <c r="B40" s="113" t="s">
        <v>30</v>
      </c>
      <c r="C40" s="73" t="s">
        <v>47</v>
      </c>
      <c r="D40" s="115">
        <v>227</v>
      </c>
      <c r="E40" s="115">
        <v>16125</v>
      </c>
    </row>
    <row r="41" spans="1:5" s="76" customFormat="1" ht="11.45" customHeight="1" x14ac:dyDescent="0.2">
      <c r="A41" s="36">
        <f>IF(E41&lt;&gt;"",COUNTA($E$7:E41),"")</f>
        <v>28</v>
      </c>
      <c r="B41" s="113" t="s">
        <v>30</v>
      </c>
      <c r="C41" s="73" t="s">
        <v>54</v>
      </c>
      <c r="D41" s="115">
        <v>343</v>
      </c>
      <c r="E41" s="115">
        <v>97317</v>
      </c>
    </row>
    <row r="42" spans="1:5" s="76" customFormat="1" ht="11.45" customHeight="1" x14ac:dyDescent="0.2">
      <c r="A42" s="36" t="str">
        <f>IF(E42&lt;&gt;"",COUNTA($E$7:E42),"")</f>
        <v/>
      </c>
      <c r="B42" s="113"/>
      <c r="C42" s="73"/>
      <c r="D42" s="115"/>
      <c r="E42" s="115"/>
    </row>
    <row r="43" spans="1:5" s="76" customFormat="1" ht="11.45" customHeight="1" x14ac:dyDescent="0.2">
      <c r="A43" s="36">
        <f>IF(E43&lt;&gt;"",COUNTA($E$7:E43),"")</f>
        <v>29</v>
      </c>
      <c r="B43" s="113" t="s">
        <v>56</v>
      </c>
      <c r="C43" s="73" t="s">
        <v>179</v>
      </c>
      <c r="D43" s="115">
        <v>1953</v>
      </c>
      <c r="E43" s="115">
        <v>29009</v>
      </c>
    </row>
    <row r="44" spans="1:5" s="76" customFormat="1" ht="11.45" customHeight="1" x14ac:dyDescent="0.2">
      <c r="A44" s="36" t="str">
        <f>IF(E44&lt;&gt;"",COUNTA($E$7:E44),"")</f>
        <v/>
      </c>
      <c r="B44" s="113"/>
      <c r="C44" s="73"/>
      <c r="D44" s="115"/>
      <c r="E44" s="115"/>
    </row>
    <row r="45" spans="1:5" s="76" customFormat="1" ht="11.45" customHeight="1" x14ac:dyDescent="0.2">
      <c r="A45" s="36">
        <f>IF(E45&lt;&gt;"",COUNTA($E$7:E45),"")</f>
        <v>30</v>
      </c>
      <c r="B45" s="113" t="s">
        <v>30</v>
      </c>
      <c r="C45" s="73" t="s">
        <v>50</v>
      </c>
      <c r="D45" s="115">
        <v>1689</v>
      </c>
      <c r="E45" s="115">
        <v>4132</v>
      </c>
    </row>
    <row r="46" spans="1:5" ht="11.45" customHeight="1" x14ac:dyDescent="0.2">
      <c r="A46" s="36">
        <f>IF(E46&lt;&gt;"",COUNTA($E$7:E46),"")</f>
        <v>31</v>
      </c>
      <c r="B46" s="113" t="s">
        <v>30</v>
      </c>
      <c r="C46" s="73" t="s">
        <v>49</v>
      </c>
      <c r="D46" s="115">
        <v>130</v>
      </c>
      <c r="E46" s="115">
        <v>1705</v>
      </c>
    </row>
    <row r="47" spans="1:5" ht="11.45" customHeight="1" x14ac:dyDescent="0.2">
      <c r="A47" s="36">
        <f>IF(E47&lt;&gt;"",COUNTA($E$7:E47),"")</f>
        <v>32</v>
      </c>
      <c r="B47" s="113" t="s">
        <v>30</v>
      </c>
      <c r="C47" s="73" t="s">
        <v>48</v>
      </c>
      <c r="D47" s="115">
        <v>63</v>
      </c>
      <c r="E47" s="115">
        <v>1899</v>
      </c>
    </row>
    <row r="48" spans="1:5" ht="11.45" customHeight="1" x14ac:dyDescent="0.2">
      <c r="A48" s="36">
        <f>IF(E48&lt;&gt;"",COUNTA($E$7:E48),"")</f>
        <v>33</v>
      </c>
      <c r="B48" s="113" t="s">
        <v>30</v>
      </c>
      <c r="C48" s="73" t="s">
        <v>47</v>
      </c>
      <c r="D48" s="115">
        <v>41</v>
      </c>
      <c r="E48" s="115">
        <v>3091</v>
      </c>
    </row>
    <row r="49" spans="1:5" ht="11.45" customHeight="1" x14ac:dyDescent="0.2">
      <c r="A49" s="36">
        <f>IF(E49&lt;&gt;"",COUNTA($E$7:E49),"")</f>
        <v>34</v>
      </c>
      <c r="B49" s="113" t="s">
        <v>30</v>
      </c>
      <c r="C49" s="73" t="s">
        <v>54</v>
      </c>
      <c r="D49" s="115">
        <v>30</v>
      </c>
      <c r="E49" s="115">
        <v>18182</v>
      </c>
    </row>
    <row r="50" spans="1:5" ht="11.45" customHeight="1" x14ac:dyDescent="0.2">
      <c r="D50" s="98"/>
      <c r="E50" s="98"/>
    </row>
  </sheetData>
  <mergeCells count="9">
    <mergeCell ref="A3:A4"/>
    <mergeCell ref="A2:C2"/>
    <mergeCell ref="A1:C1"/>
    <mergeCell ref="D2:E2"/>
    <mergeCell ref="D1:E1"/>
    <mergeCell ref="E3:E4"/>
    <mergeCell ref="D3:D4"/>
    <mergeCell ref="B3:B4"/>
    <mergeCell ref="C3:C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2022 22&amp;R&amp;"-,Standard"&amp;7&amp;P</oddFooter>
    <evenFooter>&amp;L&amp;"-,Standard"&amp;7&amp;P&amp;R&amp;"-,Standard"&amp;7StatA MV, Statistischer Bericht C313 2022 22</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0"/>
  <sheetViews>
    <sheetView zoomScale="140" zoomScaleNormal="140" workbookViewId="0"/>
  </sheetViews>
  <sheetFormatPr baseColWidth="10" defaultRowHeight="12.75" x14ac:dyDescent="0.2"/>
  <cols>
    <col min="1" max="2" width="45.7109375" customWidth="1"/>
  </cols>
  <sheetData>
    <row r="1" spans="1:1" ht="30" customHeight="1" x14ac:dyDescent="0.2">
      <c r="A1" s="117" t="s">
        <v>283</v>
      </c>
    </row>
    <row r="60" spans="1:1" x14ac:dyDescent="0.2">
      <c r="A60" s="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C313 2022 22&amp;R&amp;"-,Standard"&amp;7&amp;P</oddFooter>
    <evenFooter>&amp;L&amp;"-,Standard"&amp;7&amp;P&amp;R&amp;"-,Standard"&amp;7StatA MV, Statistischer Bericht C313 2022 22</even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5</vt:i4>
      </vt:variant>
    </vt:vector>
  </HeadingPairs>
  <TitlesOfParts>
    <vt:vector size="18" baseType="lpstr">
      <vt:lpstr>Deckblatt</vt:lpstr>
      <vt:lpstr>Inhalt</vt:lpstr>
      <vt:lpstr>Vorbemerkg._Erläuterg.</vt:lpstr>
      <vt:lpstr>1.1</vt:lpstr>
      <vt:lpstr>Grafiken</vt:lpstr>
      <vt:lpstr>2.1</vt:lpstr>
      <vt:lpstr>2.2</vt:lpstr>
      <vt:lpstr>2.3</vt:lpstr>
      <vt:lpstr>Grafiken-</vt:lpstr>
      <vt:lpstr>3.1</vt:lpstr>
      <vt:lpstr>3.2 - 3.4</vt:lpstr>
      <vt:lpstr>4.1 - 4.2</vt:lpstr>
      <vt:lpstr>Fußnotenerläut.</vt:lpstr>
      <vt:lpstr>'3.2 - 3.4'!_GoBack</vt:lpstr>
      <vt:lpstr>'2.1'!Drucktitel</vt:lpstr>
      <vt:lpstr>'2.2'!Drucktitel</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C313 Viehbestände, Viehhaltung der Betriebe am 3. November 2022</dc:title>
  <dc:subject>Viehwirtschaft und tierische Erzeugung</dc:subject>
  <dc:creator>FB 410</dc:creator>
  <cp:lastModifiedBy>Luptowski, Simone</cp:lastModifiedBy>
  <cp:lastPrinted>2023-03-07T10:04:36Z</cp:lastPrinted>
  <dcterms:created xsi:type="dcterms:W3CDTF">2019-02-26T14:35:51Z</dcterms:created>
  <dcterms:modified xsi:type="dcterms:W3CDTF">2023-03-27T09:59:09Z</dcterms:modified>
</cp:coreProperties>
</file>